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355" windowHeight="12330" activeTab="1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F9" i="1"/>
  <c r="D9"/>
  <c r="C7"/>
  <c r="E7"/>
  <c r="E6"/>
  <c r="C6"/>
  <c r="E5"/>
  <c r="C5"/>
  <c r="E4"/>
  <c r="C4"/>
  <c r="C3"/>
  <c r="E3"/>
  <c r="E2"/>
  <c r="C2"/>
  <c r="F256" i="2"/>
  <c r="D256"/>
  <c r="F211"/>
  <c r="D211"/>
  <c r="F155"/>
  <c r="D155"/>
  <c r="F98"/>
  <c r="D98"/>
  <c r="F67"/>
  <c r="D67"/>
  <c r="F2"/>
  <c r="D2"/>
  <c r="C278"/>
  <c r="C2"/>
  <c r="C67"/>
  <c r="C98"/>
  <c r="C155"/>
  <c r="C211"/>
  <c r="C256"/>
  <c r="G277"/>
  <c r="E277"/>
  <c r="F277"/>
  <c r="D277"/>
  <c r="C277"/>
  <c r="G259"/>
  <c r="G260"/>
  <c r="G261"/>
  <c r="G262"/>
  <c r="G263"/>
  <c r="G264"/>
  <c r="G265"/>
  <c r="G266"/>
  <c r="G267"/>
  <c r="G268"/>
  <c r="G269"/>
  <c r="G270"/>
  <c r="G271"/>
  <c r="E259"/>
  <c r="E260"/>
  <c r="E261"/>
  <c r="E262"/>
  <c r="E263"/>
  <c r="E264"/>
  <c r="E265"/>
  <c r="E266"/>
  <c r="E267"/>
  <c r="E268"/>
  <c r="E269"/>
  <c r="E270"/>
  <c r="E271"/>
  <c r="G258"/>
  <c r="E258"/>
  <c r="G273"/>
  <c r="E273"/>
  <c r="F273"/>
  <c r="D273"/>
  <c r="C273"/>
  <c r="F269"/>
  <c r="D269"/>
  <c r="F265"/>
  <c r="D265"/>
  <c r="F259"/>
  <c r="D259"/>
  <c r="C253"/>
  <c r="G245"/>
  <c r="G246"/>
  <c r="G248"/>
  <c r="G249"/>
  <c r="G250"/>
  <c r="G251"/>
  <c r="E244"/>
  <c r="E245"/>
  <c r="E246"/>
  <c r="E248"/>
  <c r="E249"/>
  <c r="E250"/>
  <c r="E251"/>
  <c r="F247"/>
  <c r="G247" s="1"/>
  <c r="F246"/>
  <c r="D247"/>
  <c r="E247" s="1"/>
  <c r="D246"/>
  <c r="F244"/>
  <c r="G244" s="1"/>
  <c r="D244"/>
  <c r="F236"/>
  <c r="G236" s="1"/>
  <c r="D236"/>
  <c r="E236" s="1"/>
  <c r="F231"/>
  <c r="D231"/>
  <c r="E231" s="1"/>
  <c r="G227"/>
  <c r="G228"/>
  <c r="G229"/>
  <c r="G230"/>
  <c r="G231"/>
  <c r="G232"/>
  <c r="G233"/>
  <c r="G234"/>
  <c r="G235"/>
  <c r="G237"/>
  <c r="G238"/>
  <c r="G239"/>
  <c r="G240"/>
  <c r="G241"/>
  <c r="G242"/>
  <c r="G243"/>
  <c r="E227"/>
  <c r="E228"/>
  <c r="E229"/>
  <c r="E230"/>
  <c r="E232"/>
  <c r="E233"/>
  <c r="E234"/>
  <c r="E235"/>
  <c r="E237"/>
  <c r="E238"/>
  <c r="E239"/>
  <c r="E240"/>
  <c r="E241"/>
  <c r="E242"/>
  <c r="E243"/>
  <c r="G214"/>
  <c r="G215"/>
  <c r="G216"/>
  <c r="G217"/>
  <c r="G218"/>
  <c r="G219"/>
  <c r="G220"/>
  <c r="G221"/>
  <c r="G222"/>
  <c r="G223"/>
  <c r="G224"/>
  <c r="G225"/>
  <c r="G226"/>
  <c r="E214"/>
  <c r="E215"/>
  <c r="E216"/>
  <c r="E217"/>
  <c r="E218"/>
  <c r="E219"/>
  <c r="E220"/>
  <c r="E221"/>
  <c r="E222"/>
  <c r="E223"/>
  <c r="E224"/>
  <c r="E225"/>
  <c r="E226"/>
  <c r="F213"/>
  <c r="G213" s="1"/>
  <c r="D213"/>
  <c r="E213" s="1"/>
  <c r="G198"/>
  <c r="G199"/>
  <c r="G200"/>
  <c r="G201"/>
  <c r="G202"/>
  <c r="G203"/>
  <c r="G204"/>
  <c r="G205"/>
  <c r="G206"/>
  <c r="E198"/>
  <c r="E199"/>
  <c r="E200"/>
  <c r="E201"/>
  <c r="E202"/>
  <c r="E203"/>
  <c r="E204"/>
  <c r="E205"/>
  <c r="E206"/>
  <c r="F184"/>
  <c r="D184"/>
  <c r="E184" s="1"/>
  <c r="G182"/>
  <c r="G183"/>
  <c r="G184"/>
  <c r="G185"/>
  <c r="G186"/>
  <c r="G187"/>
  <c r="G188"/>
  <c r="G189"/>
  <c r="G190"/>
  <c r="G191"/>
  <c r="G192"/>
  <c r="G193"/>
  <c r="G194"/>
  <c r="G195"/>
  <c r="G196"/>
  <c r="G197"/>
  <c r="E182"/>
  <c r="E183"/>
  <c r="E185"/>
  <c r="E186"/>
  <c r="E187"/>
  <c r="E188"/>
  <c r="E189"/>
  <c r="E190"/>
  <c r="E191"/>
  <c r="E192"/>
  <c r="E193"/>
  <c r="E194"/>
  <c r="E195"/>
  <c r="E196"/>
  <c r="E197"/>
  <c r="G168"/>
  <c r="G169"/>
  <c r="G170"/>
  <c r="G171"/>
  <c r="G172"/>
  <c r="G173"/>
  <c r="G174"/>
  <c r="G175"/>
  <c r="G176"/>
  <c r="G177"/>
  <c r="G178"/>
  <c r="G179"/>
  <c r="G180"/>
  <c r="G181"/>
  <c r="E168"/>
  <c r="E169"/>
  <c r="E170"/>
  <c r="E171"/>
  <c r="E172"/>
  <c r="E173"/>
  <c r="E174"/>
  <c r="E175"/>
  <c r="E176"/>
  <c r="E177"/>
  <c r="E178"/>
  <c r="E179"/>
  <c r="E180"/>
  <c r="E181"/>
  <c r="C208"/>
  <c r="F208"/>
  <c r="G158"/>
  <c r="G159"/>
  <c r="G160"/>
  <c r="G161"/>
  <c r="G162"/>
  <c r="G163"/>
  <c r="G164"/>
  <c r="G165"/>
  <c r="G166"/>
  <c r="G167"/>
  <c r="E158"/>
  <c r="E159"/>
  <c r="E160"/>
  <c r="E161"/>
  <c r="E162"/>
  <c r="E163"/>
  <c r="E164"/>
  <c r="E165"/>
  <c r="E166"/>
  <c r="E167"/>
  <c r="G157"/>
  <c r="E157"/>
  <c r="G133"/>
  <c r="E133"/>
  <c r="F134"/>
  <c r="G134" s="1"/>
  <c r="D134"/>
  <c r="E134" s="1"/>
  <c r="E130"/>
  <c r="E123"/>
  <c r="G123"/>
  <c r="G117"/>
  <c r="E122"/>
  <c r="E115"/>
  <c r="E111"/>
  <c r="G106"/>
  <c r="G107"/>
  <c r="G108"/>
  <c r="G109"/>
  <c r="G110"/>
  <c r="G111"/>
  <c r="G112"/>
  <c r="G113"/>
  <c r="G114"/>
  <c r="G115"/>
  <c r="G116"/>
  <c r="G118"/>
  <c r="G119"/>
  <c r="G120"/>
  <c r="G121"/>
  <c r="G122"/>
  <c r="G124"/>
  <c r="G125"/>
  <c r="G126"/>
  <c r="G127"/>
  <c r="G128"/>
  <c r="G129"/>
  <c r="G130"/>
  <c r="G131"/>
  <c r="G132"/>
  <c r="G135"/>
  <c r="G136"/>
  <c r="G137"/>
  <c r="G138"/>
  <c r="G139"/>
  <c r="G140"/>
  <c r="G141"/>
  <c r="G142"/>
  <c r="G143"/>
  <c r="G144"/>
  <c r="G145"/>
  <c r="G146"/>
  <c r="G147"/>
  <c r="G148"/>
  <c r="G149"/>
  <c r="G150"/>
  <c r="E106"/>
  <c r="E107"/>
  <c r="E108"/>
  <c r="E109"/>
  <c r="E110"/>
  <c r="E112"/>
  <c r="E113"/>
  <c r="E114"/>
  <c r="E116"/>
  <c r="E117"/>
  <c r="E118"/>
  <c r="E119"/>
  <c r="E120"/>
  <c r="E121"/>
  <c r="E124"/>
  <c r="E125"/>
  <c r="E126"/>
  <c r="E127"/>
  <c r="E128"/>
  <c r="E129"/>
  <c r="E131"/>
  <c r="E132"/>
  <c r="E135"/>
  <c r="E136"/>
  <c r="E137"/>
  <c r="E138"/>
  <c r="E139"/>
  <c r="E140"/>
  <c r="E141"/>
  <c r="E142"/>
  <c r="E143"/>
  <c r="E144"/>
  <c r="E145"/>
  <c r="E146"/>
  <c r="E147"/>
  <c r="E148"/>
  <c r="E149"/>
  <c r="E150"/>
  <c r="F152"/>
  <c r="C152"/>
  <c r="G101"/>
  <c r="G102"/>
  <c r="G103"/>
  <c r="G104"/>
  <c r="G105"/>
  <c r="G100"/>
  <c r="E101"/>
  <c r="E102"/>
  <c r="E103"/>
  <c r="E104"/>
  <c r="E105"/>
  <c r="E100"/>
  <c r="C95"/>
  <c r="G70"/>
  <c r="G71"/>
  <c r="G72"/>
  <c r="G73"/>
  <c r="G74"/>
  <c r="G75"/>
  <c r="G76"/>
  <c r="G77"/>
  <c r="G79"/>
  <c r="G80"/>
  <c r="G81"/>
  <c r="G82"/>
  <c r="G83"/>
  <c r="G84"/>
  <c r="G85"/>
  <c r="G86"/>
  <c r="G87"/>
  <c r="G88"/>
  <c r="G89"/>
  <c r="G90"/>
  <c r="G91"/>
  <c r="G92"/>
  <c r="G93"/>
  <c r="G69"/>
  <c r="E70"/>
  <c r="E71"/>
  <c r="E72"/>
  <c r="E73"/>
  <c r="E74"/>
  <c r="E75"/>
  <c r="E76"/>
  <c r="E77"/>
  <c r="E79"/>
  <c r="E80"/>
  <c r="E81"/>
  <c r="E82"/>
  <c r="E83"/>
  <c r="E84"/>
  <c r="E85"/>
  <c r="E86"/>
  <c r="E87"/>
  <c r="E88"/>
  <c r="E89"/>
  <c r="E90"/>
  <c r="E91"/>
  <c r="E92"/>
  <c r="E93"/>
  <c r="E69"/>
  <c r="F78"/>
  <c r="F95" s="1"/>
  <c r="D78"/>
  <c r="E78" s="1"/>
  <c r="G38"/>
  <c r="G39"/>
  <c r="G40"/>
  <c r="G41"/>
  <c r="G42"/>
  <c r="G43"/>
  <c r="E38"/>
  <c r="E39"/>
  <c r="E40"/>
  <c r="E41"/>
  <c r="E42"/>
  <c r="E43"/>
  <c r="G15"/>
  <c r="G16"/>
  <c r="G17"/>
  <c r="G19"/>
  <c r="G20"/>
  <c r="G21"/>
  <c r="G22"/>
  <c r="E19"/>
  <c r="E20"/>
  <c r="E21"/>
  <c r="E22"/>
  <c r="F44"/>
  <c r="G44" s="1"/>
  <c r="D44"/>
  <c r="E44" s="1"/>
  <c r="F37"/>
  <c r="G37" s="1"/>
  <c r="D37"/>
  <c r="E37" s="1"/>
  <c r="F23"/>
  <c r="G23" s="1"/>
  <c r="D23"/>
  <c r="E23" s="1"/>
  <c r="F18"/>
  <c r="G18" s="1"/>
  <c r="D18"/>
  <c r="E18" s="1"/>
  <c r="F14"/>
  <c r="G14" s="1"/>
  <c r="D14"/>
  <c r="E14" s="1"/>
  <c r="F64"/>
  <c r="D64"/>
  <c r="C64"/>
  <c r="G5"/>
  <c r="G6"/>
  <c r="G7"/>
  <c r="G8"/>
  <c r="G9"/>
  <c r="G10"/>
  <c r="G11"/>
  <c r="G12"/>
  <c r="G13"/>
  <c r="G24"/>
  <c r="G25"/>
  <c r="G26"/>
  <c r="G27"/>
  <c r="G28"/>
  <c r="G29"/>
  <c r="G30"/>
  <c r="G31"/>
  <c r="G32"/>
  <c r="G33"/>
  <c r="G34"/>
  <c r="G35"/>
  <c r="G36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4"/>
  <c r="E5"/>
  <c r="E6"/>
  <c r="E7"/>
  <c r="E8"/>
  <c r="E9"/>
  <c r="E10"/>
  <c r="E11"/>
  <c r="E12"/>
  <c r="E13"/>
  <c r="E15"/>
  <c r="E16"/>
  <c r="E17"/>
  <c r="E24"/>
  <c r="E25"/>
  <c r="E26"/>
  <c r="E27"/>
  <c r="E28"/>
  <c r="E29"/>
  <c r="E30"/>
  <c r="E31"/>
  <c r="E32"/>
  <c r="E33"/>
  <c r="E34"/>
  <c r="E35"/>
  <c r="E36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4"/>
  <c r="I8"/>
  <c r="B9" i="1" l="1"/>
  <c r="D253" i="2"/>
  <c r="E253" s="1"/>
  <c r="F253"/>
  <c r="G253" s="1"/>
  <c r="G95"/>
  <c r="D208"/>
  <c r="E208" s="1"/>
  <c r="G208"/>
  <c r="D152"/>
  <c r="E152" s="1"/>
  <c r="G78"/>
  <c r="D95"/>
  <c r="E95" s="1"/>
  <c r="G152"/>
  <c r="E64"/>
  <c r="G64"/>
</calcChain>
</file>

<file path=xl/sharedStrings.xml><?xml version="1.0" encoding="utf-8"?>
<sst xmlns="http://schemas.openxmlformats.org/spreadsheetml/2006/main" count="265" uniqueCount="260">
  <si>
    <t>Female</t>
  </si>
  <si>
    <t>%</t>
  </si>
  <si>
    <t>AFRICA</t>
  </si>
  <si>
    <t>Comoros5</t>
  </si>
  <si>
    <t>Mauritius6</t>
  </si>
  <si>
    <t>Algeria</t>
  </si>
  <si>
    <t xml:space="preserve">Angola </t>
  </si>
  <si>
    <t>Benin</t>
  </si>
  <si>
    <t>Botswana</t>
  </si>
  <si>
    <t>Burkina Faso</t>
  </si>
  <si>
    <t xml:space="preserve">Burundi </t>
  </si>
  <si>
    <t>Cabo Verde</t>
  </si>
  <si>
    <t>Cameroon799*♦3,4</t>
  </si>
  <si>
    <t xml:space="preserve">Central African Republic </t>
  </si>
  <si>
    <t>Chad</t>
  </si>
  <si>
    <t xml:space="preserve">Congo </t>
  </si>
  <si>
    <t xml:space="preserve">Côte d'Ivoire </t>
  </si>
  <si>
    <t xml:space="preserve">Democratic Republic of the Congo </t>
  </si>
  <si>
    <t>Djibouti</t>
  </si>
  <si>
    <t>Egypt</t>
  </si>
  <si>
    <t>Equatorial Guinea</t>
  </si>
  <si>
    <t>Eritrea</t>
  </si>
  <si>
    <t xml:space="preserve">Ethiopia </t>
  </si>
  <si>
    <t xml:space="preserve">Gabon </t>
  </si>
  <si>
    <t xml:space="preserve">Gambia </t>
  </si>
  <si>
    <t xml:space="preserve">Ghana </t>
  </si>
  <si>
    <t>Guinea</t>
  </si>
  <si>
    <t xml:space="preserve">Guinea-Bissau </t>
  </si>
  <si>
    <t xml:space="preserve">Kenya </t>
  </si>
  <si>
    <t xml:space="preserve">Lesotho </t>
  </si>
  <si>
    <t>Liberia</t>
  </si>
  <si>
    <t>Libya</t>
  </si>
  <si>
    <t>Madagascar</t>
  </si>
  <si>
    <t xml:space="preserve">Malawi </t>
  </si>
  <si>
    <t>Mali</t>
  </si>
  <si>
    <t xml:space="preserve">Mauritania </t>
  </si>
  <si>
    <t>Mayotte</t>
  </si>
  <si>
    <t>Morocco</t>
  </si>
  <si>
    <t>Mozambique</t>
  </si>
  <si>
    <t>Namibia</t>
  </si>
  <si>
    <t>Niger</t>
  </si>
  <si>
    <t>Nigeria</t>
  </si>
  <si>
    <t>Republic of South SudanDF 10 808 5888</t>
  </si>
  <si>
    <t>Réunion</t>
  </si>
  <si>
    <t>Rwanda</t>
  </si>
  <si>
    <t>Saint Helena ex. dep.</t>
  </si>
  <si>
    <t>Saint Helena: Ascension</t>
  </si>
  <si>
    <t xml:space="preserve">Saint Helena: Tristan da Cunha </t>
  </si>
  <si>
    <t>Sao Tome and Principe500*</t>
  </si>
  <si>
    <t>Senegal</t>
  </si>
  <si>
    <t>Seychelles</t>
  </si>
  <si>
    <t>Sierra Leone</t>
  </si>
  <si>
    <t>Somalia</t>
  </si>
  <si>
    <t>South Africa991*</t>
  </si>
  <si>
    <t>Swaziland</t>
  </si>
  <si>
    <t>Togo</t>
  </si>
  <si>
    <t>Tunisia</t>
  </si>
  <si>
    <t>Uganda</t>
  </si>
  <si>
    <t>United Republic of Tanzania</t>
  </si>
  <si>
    <t>Western Sahara</t>
  </si>
  <si>
    <t>Zambia</t>
  </si>
  <si>
    <t xml:space="preserve">Zimbabwe </t>
  </si>
  <si>
    <t>Total</t>
  </si>
  <si>
    <t xml:space="preserve">Male </t>
  </si>
  <si>
    <t>TOTAL</t>
  </si>
  <si>
    <t>OCEANIA</t>
  </si>
  <si>
    <t>American Samoa</t>
  </si>
  <si>
    <t>Australia</t>
  </si>
  <si>
    <t>Cook Islands</t>
  </si>
  <si>
    <t>Fiji</t>
  </si>
  <si>
    <t xml:space="preserve">French Polynesia </t>
  </si>
  <si>
    <t>Guam</t>
  </si>
  <si>
    <t>Kiribati</t>
  </si>
  <si>
    <t>Marshall Islands</t>
  </si>
  <si>
    <t xml:space="preserve">Micronesia (Federated States of) </t>
  </si>
  <si>
    <t xml:space="preserve">Nauru </t>
  </si>
  <si>
    <t>New Caledonia</t>
  </si>
  <si>
    <t>New Zealand</t>
  </si>
  <si>
    <t>Niue</t>
  </si>
  <si>
    <t>Norfolk Island</t>
  </si>
  <si>
    <t xml:space="preserve">Northern Mariana Islands </t>
  </si>
  <si>
    <t>Palau</t>
  </si>
  <si>
    <t xml:space="preserve">Papua New Guinea </t>
  </si>
  <si>
    <t>Pitcairn</t>
  </si>
  <si>
    <t>Samoa</t>
  </si>
  <si>
    <t>Solomon Islands</t>
  </si>
  <si>
    <t>Tokelau</t>
  </si>
  <si>
    <t>Tonga</t>
  </si>
  <si>
    <t>Tuvalu</t>
  </si>
  <si>
    <t>Vanuatu</t>
  </si>
  <si>
    <t>Wallis and Futuna Islands</t>
  </si>
  <si>
    <t>EUROPE</t>
  </si>
  <si>
    <t>Åland Islands</t>
  </si>
  <si>
    <t>Albania</t>
  </si>
  <si>
    <t>Andorra</t>
  </si>
  <si>
    <t>Austria</t>
  </si>
  <si>
    <t>Belarus</t>
  </si>
  <si>
    <t>Belgium</t>
  </si>
  <si>
    <t>Bosnia and Herzegovina3 835 645*3</t>
  </si>
  <si>
    <t xml:space="preserve">Bulgaria </t>
  </si>
  <si>
    <t>Croatia</t>
  </si>
  <si>
    <t xml:space="preserve">Czech Republic </t>
  </si>
  <si>
    <t>Denmark</t>
  </si>
  <si>
    <t>Estonia</t>
  </si>
  <si>
    <t>Faeroe Islands</t>
  </si>
  <si>
    <t xml:space="preserve">Finland </t>
  </si>
  <si>
    <t>France</t>
  </si>
  <si>
    <t xml:space="preserve">Germany </t>
  </si>
  <si>
    <t>Gibraltar</t>
  </si>
  <si>
    <t xml:space="preserve">Greece </t>
  </si>
  <si>
    <t>Guernsey</t>
  </si>
  <si>
    <t>Holy See</t>
  </si>
  <si>
    <t xml:space="preserve">Hungary </t>
  </si>
  <si>
    <t>Iceland</t>
  </si>
  <si>
    <t xml:space="preserve">Ireland </t>
  </si>
  <si>
    <t>Isle of Man</t>
  </si>
  <si>
    <t xml:space="preserve">Italy </t>
  </si>
  <si>
    <t xml:space="preserve">Jersey </t>
  </si>
  <si>
    <t xml:space="preserve">Latvia </t>
  </si>
  <si>
    <t xml:space="preserve">Liechtenstein </t>
  </si>
  <si>
    <t xml:space="preserve">Lithuania </t>
  </si>
  <si>
    <t xml:space="preserve">Luxembourg </t>
  </si>
  <si>
    <t>Malta</t>
  </si>
  <si>
    <t>Monaco</t>
  </si>
  <si>
    <t xml:space="preserve">Montenegro </t>
  </si>
  <si>
    <t xml:space="preserve">Netherlands </t>
  </si>
  <si>
    <t>Norway</t>
  </si>
  <si>
    <t>Poland</t>
  </si>
  <si>
    <t xml:space="preserve">Portugal </t>
  </si>
  <si>
    <t>Republic of Moldova</t>
  </si>
  <si>
    <t xml:space="preserve">Romania </t>
  </si>
  <si>
    <t xml:space="preserve">Russian Federation </t>
  </si>
  <si>
    <t>San Marino</t>
  </si>
  <si>
    <t>Serbia</t>
  </si>
  <si>
    <t xml:space="preserve">Slovakia </t>
  </si>
  <si>
    <t>Slovenia</t>
  </si>
  <si>
    <t xml:space="preserve">Spain </t>
  </si>
  <si>
    <t>Svalbard and Jan Mayen Islands</t>
  </si>
  <si>
    <t>Sweden</t>
  </si>
  <si>
    <t>Switzerland</t>
  </si>
  <si>
    <t>TFYR of Macedonia</t>
  </si>
  <si>
    <t>Ukraine</t>
  </si>
  <si>
    <t>United Kingdom of Great Britain and Northern Ireland</t>
  </si>
  <si>
    <t>ASIA</t>
  </si>
  <si>
    <t xml:space="preserve">Afghanistan </t>
  </si>
  <si>
    <t xml:space="preserve">Armenia </t>
  </si>
  <si>
    <t xml:space="preserve">Azerbaijan </t>
  </si>
  <si>
    <t xml:space="preserve">Bahrain </t>
  </si>
  <si>
    <t>Bangladesh</t>
  </si>
  <si>
    <t>Bhutan</t>
  </si>
  <si>
    <t xml:space="preserve">Brunei Darussalam </t>
  </si>
  <si>
    <t>Cambodia</t>
  </si>
  <si>
    <t>China</t>
  </si>
  <si>
    <t xml:space="preserve">China, Hong Kong SAR </t>
  </si>
  <si>
    <t xml:space="preserve">China, Macao SAR </t>
  </si>
  <si>
    <t>TOTALS</t>
  </si>
  <si>
    <t>Cyprus</t>
  </si>
  <si>
    <t>Democratic People's Republic of Korea</t>
  </si>
  <si>
    <t xml:space="preserve">Georgia </t>
  </si>
  <si>
    <t>India</t>
  </si>
  <si>
    <t xml:space="preserve">Indonesia </t>
  </si>
  <si>
    <t xml:space="preserve">Iran (Islamic Republic of) </t>
  </si>
  <si>
    <t xml:space="preserve">Iraq </t>
  </si>
  <si>
    <t>Israel</t>
  </si>
  <si>
    <t>Japan</t>
  </si>
  <si>
    <t>Jordan</t>
  </si>
  <si>
    <t xml:space="preserve">Kazakhstan </t>
  </si>
  <si>
    <t xml:space="preserve">Kuwait </t>
  </si>
  <si>
    <t>Kyrgyzstan</t>
  </si>
  <si>
    <t>Lao People's Democratic Republic</t>
  </si>
  <si>
    <t>Lebanon</t>
  </si>
  <si>
    <t>Malaysia</t>
  </si>
  <si>
    <t>Maldives</t>
  </si>
  <si>
    <t>Mongolia</t>
  </si>
  <si>
    <t>Myanmar</t>
  </si>
  <si>
    <t xml:space="preserve">Nepal </t>
  </si>
  <si>
    <t>Oman</t>
  </si>
  <si>
    <t>Pakistan</t>
  </si>
  <si>
    <t>Philippines</t>
  </si>
  <si>
    <t xml:space="preserve">Qatar </t>
  </si>
  <si>
    <t xml:space="preserve">Republic of Korea </t>
  </si>
  <si>
    <t xml:space="preserve">Saudi Arabia </t>
  </si>
  <si>
    <t xml:space="preserve">Singapore </t>
  </si>
  <si>
    <t>Sri Lanka</t>
  </si>
  <si>
    <t xml:space="preserve">State of Palestine </t>
  </si>
  <si>
    <t>Syrian Arab Republic</t>
  </si>
  <si>
    <t>Tajikistan</t>
  </si>
  <si>
    <t xml:space="preserve">Thailand </t>
  </si>
  <si>
    <t>Timor-Leste</t>
  </si>
  <si>
    <t xml:space="preserve">Turkey </t>
  </si>
  <si>
    <t>Turkmenistan</t>
  </si>
  <si>
    <t>United Arab Emirates</t>
  </si>
  <si>
    <t xml:space="preserve">Uzbekistan </t>
  </si>
  <si>
    <t xml:space="preserve">Viet Nam </t>
  </si>
  <si>
    <t>Yemen</t>
  </si>
  <si>
    <t>North America</t>
  </si>
  <si>
    <t>Anguilla</t>
  </si>
  <si>
    <t>Antigua and Barbuda</t>
  </si>
  <si>
    <t xml:space="preserve">Aruba </t>
  </si>
  <si>
    <t>Bahamas</t>
  </si>
  <si>
    <t>Barbados</t>
  </si>
  <si>
    <t>Belize</t>
  </si>
  <si>
    <t xml:space="preserve">Bermuda </t>
  </si>
  <si>
    <t>British Virgin Islands</t>
  </si>
  <si>
    <t xml:space="preserve">Canada </t>
  </si>
  <si>
    <t xml:space="preserve">Cayman Islands </t>
  </si>
  <si>
    <t xml:space="preserve">Costa Rica </t>
  </si>
  <si>
    <t>Cuba</t>
  </si>
  <si>
    <t>Curaçao</t>
  </si>
  <si>
    <t xml:space="preserve">Dominica </t>
  </si>
  <si>
    <t xml:space="preserve">Dominican Republic </t>
  </si>
  <si>
    <t>El Salvador</t>
  </si>
  <si>
    <t>Greenland</t>
  </si>
  <si>
    <t xml:space="preserve">Grenada </t>
  </si>
  <si>
    <t>Guadeloupe</t>
  </si>
  <si>
    <t xml:space="preserve">Guatemala </t>
  </si>
  <si>
    <t xml:space="preserve">Haiti </t>
  </si>
  <si>
    <t xml:space="preserve">Honduras </t>
  </si>
  <si>
    <t xml:space="preserve">Jamaica </t>
  </si>
  <si>
    <t xml:space="preserve">Martinique </t>
  </si>
  <si>
    <t xml:space="preserve">Mexico </t>
  </si>
  <si>
    <t xml:space="preserve">Montserrat </t>
  </si>
  <si>
    <t xml:space="preserve">Nicaragua </t>
  </si>
  <si>
    <t xml:space="preserve">Panama </t>
  </si>
  <si>
    <t>Puerto Rico</t>
  </si>
  <si>
    <t>Saint Kitts and Nevis</t>
  </si>
  <si>
    <t xml:space="preserve">Saint Lucia </t>
  </si>
  <si>
    <t>Saint Pierre and Miquelon</t>
  </si>
  <si>
    <t>Saint Vincent and the Grenadine</t>
  </si>
  <si>
    <t>Saint-Barthélemy</t>
  </si>
  <si>
    <t xml:space="preserve">Saint-Martin (French part) </t>
  </si>
  <si>
    <t xml:space="preserve">Trinidad and Tobago </t>
  </si>
  <si>
    <t>Turks and Caicos Islands</t>
  </si>
  <si>
    <t xml:space="preserve">United States of America </t>
  </si>
  <si>
    <t>United States Virgin Islands</t>
  </si>
  <si>
    <t>NORTH AMERICA</t>
  </si>
  <si>
    <t>SOUTH AMERICA</t>
  </si>
  <si>
    <t xml:space="preserve">Argentina </t>
  </si>
  <si>
    <t xml:space="preserve">Bolivia (Plurinational State of) </t>
  </si>
  <si>
    <t xml:space="preserve">Brazil </t>
  </si>
  <si>
    <t>Chile</t>
  </si>
  <si>
    <t>Colombia</t>
  </si>
  <si>
    <t xml:space="preserve">Ecuador </t>
  </si>
  <si>
    <t>Falkland Islands (Malvinas)</t>
  </si>
  <si>
    <t xml:space="preserve">French Guiana </t>
  </si>
  <si>
    <t xml:space="preserve">Guyana </t>
  </si>
  <si>
    <t xml:space="preserve">Paraguay </t>
  </si>
  <si>
    <t>Peru</t>
  </si>
  <si>
    <t xml:space="preserve">Suriname </t>
  </si>
  <si>
    <t xml:space="preserve">Uruguay </t>
  </si>
  <si>
    <t>Venezuela (Bolivarian Republic of)</t>
  </si>
  <si>
    <t>WORLD TOTALS:</t>
  </si>
  <si>
    <t>Africa</t>
  </si>
  <si>
    <t>Asia</t>
  </si>
  <si>
    <t>Europe</t>
  </si>
  <si>
    <t>Oceania</t>
  </si>
  <si>
    <t>South America</t>
  </si>
  <si>
    <t>Female Percentage of WP</t>
  </si>
  <si>
    <t>Male Percentage of WP</t>
  </si>
  <si>
    <t>Percentage of WP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</si>
</sst>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0" fontId="0" fillId="0" borderId="0" xfId="0" applyNumberFormat="1"/>
    <xf numFmtId="9" fontId="0" fillId="0" borderId="0" xfId="0" applyNumberFormat="1"/>
    <xf numFmtId="1" fontId="0" fillId="2" borderId="0" xfId="0" applyNumberFormat="1" applyFill="1"/>
    <xf numFmtId="9" fontId="0" fillId="2" borderId="0" xfId="0" applyNumberFormat="1" applyFill="1"/>
    <xf numFmtId="0" fontId="0" fillId="2" borderId="0" xfId="0" applyFill="1"/>
    <xf numFmtId="0" fontId="0" fillId="0" borderId="0" xfId="0" applyNumberFormat="1"/>
    <xf numFmtId="9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9" sqref="A1:F9"/>
    </sheetView>
  </sheetViews>
  <sheetFormatPr defaultRowHeight="15"/>
  <cols>
    <col min="1" max="1" width="14" bestFit="1" customWidth="1"/>
    <col min="2" max="2" width="16.85546875" bestFit="1" customWidth="1"/>
    <col min="3" max="3" width="24.140625" bestFit="1" customWidth="1"/>
    <col min="4" max="4" width="10.5703125" style="7" customWidth="1"/>
    <col min="5" max="5" width="22" bestFit="1" customWidth="1"/>
    <col min="6" max="6" width="11.140625" bestFit="1" customWidth="1"/>
  </cols>
  <sheetData>
    <row r="1" spans="1:6">
      <c r="B1" t="s">
        <v>259</v>
      </c>
      <c r="C1" t="s">
        <v>258</v>
      </c>
      <c r="E1" t="s">
        <v>257</v>
      </c>
      <c r="F1" s="7"/>
    </row>
    <row r="2" spans="1:6">
      <c r="A2" t="s">
        <v>252</v>
      </c>
      <c r="B2" s="2">
        <v>0.13500000000000001</v>
      </c>
      <c r="C2" s="2">
        <f>B2/100*50</f>
        <v>6.7500000000000004E-2</v>
      </c>
      <c r="D2" s="7">
        <v>6</v>
      </c>
      <c r="E2" s="2">
        <f>B2/100*50</f>
        <v>6.7500000000000004E-2</v>
      </c>
      <c r="F2" s="7">
        <v>6</v>
      </c>
    </row>
    <row r="3" spans="1:6">
      <c r="A3" t="s">
        <v>253</v>
      </c>
      <c r="B3" s="2">
        <v>0.61280000000000001</v>
      </c>
      <c r="C3" s="2">
        <f>B3/100*50</f>
        <v>0.30640000000000001</v>
      </c>
      <c r="D3" s="7">
        <v>30</v>
      </c>
      <c r="E3" s="2">
        <f>B3/100*50</f>
        <v>0.30640000000000001</v>
      </c>
      <c r="F3" s="7">
        <v>30</v>
      </c>
    </row>
    <row r="4" spans="1:6">
      <c r="A4" t="s">
        <v>254</v>
      </c>
      <c r="B4" s="2">
        <v>0.1123</v>
      </c>
      <c r="C4" s="2">
        <f>B4/100*48</f>
        <v>5.3903999999999994E-2</v>
      </c>
      <c r="D4" s="7">
        <v>5</v>
      </c>
      <c r="E4" s="2">
        <f>B4/100*52</f>
        <v>5.839599999999999E-2</v>
      </c>
      <c r="F4" s="7">
        <v>6</v>
      </c>
    </row>
    <row r="5" spans="1:6">
      <c r="A5" t="s">
        <v>255</v>
      </c>
      <c r="B5" s="2">
        <v>5.4999999999999997E-3</v>
      </c>
      <c r="C5" s="2">
        <f>B5/100*51</f>
        <v>2.8049999999999998E-3</v>
      </c>
      <c r="D5" s="7">
        <v>1</v>
      </c>
      <c r="E5" s="2">
        <f>B5/100*49</f>
        <v>2.6949999999999999E-3</v>
      </c>
      <c r="F5" s="7">
        <v>1</v>
      </c>
    </row>
    <row r="6" spans="1:6">
      <c r="A6" t="s">
        <v>195</v>
      </c>
      <c r="B6" s="2">
        <v>8.1199999999999994E-2</v>
      </c>
      <c r="C6" s="2">
        <f>B6/100*49</f>
        <v>3.9787999999999997E-2</v>
      </c>
      <c r="D6" s="7">
        <v>4</v>
      </c>
      <c r="E6" s="2">
        <f>B6/100*51</f>
        <v>4.1411999999999997E-2</v>
      </c>
      <c r="F6" s="7">
        <v>4</v>
      </c>
    </row>
    <row r="7" spans="1:6">
      <c r="A7" t="s">
        <v>256</v>
      </c>
      <c r="B7" s="2">
        <v>5.7700000000000001E-2</v>
      </c>
      <c r="C7" s="2">
        <f>B7/100*49</f>
        <v>2.8273000000000003E-2</v>
      </c>
      <c r="D7" s="7">
        <v>3</v>
      </c>
      <c r="E7" s="2">
        <f>B7/100*51</f>
        <v>2.9427000000000002E-2</v>
      </c>
      <c r="F7" s="7">
        <v>3</v>
      </c>
    </row>
    <row r="8" spans="1:6">
      <c r="F8" s="7"/>
    </row>
    <row r="9" spans="1:6">
      <c r="B9">
        <f>SUM(D9,F9)</f>
        <v>99</v>
      </c>
      <c r="D9" s="7">
        <f>SUM(D2:D7)</f>
        <v>49</v>
      </c>
      <c r="F9" s="7">
        <f>SUM(F2:F7)</f>
        <v>50</v>
      </c>
    </row>
    <row r="10" spans="1:6">
      <c r="F1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8"/>
  <sheetViews>
    <sheetView tabSelected="1" workbookViewId="0">
      <selection activeCell="G277" sqref="A1:G277"/>
    </sheetView>
  </sheetViews>
  <sheetFormatPr defaultRowHeight="15"/>
  <cols>
    <col min="1" max="2" width="21.140625" customWidth="1"/>
    <col min="3" max="3" width="12.7109375" bestFit="1" customWidth="1"/>
    <col min="4" max="4" width="12" bestFit="1" customWidth="1"/>
    <col min="5" max="5" width="10.28515625" style="3" customWidth="1"/>
    <col min="6" max="6" width="12" bestFit="1" customWidth="1"/>
    <col min="7" max="7" width="9.140625" style="3"/>
  </cols>
  <sheetData>
    <row r="1" spans="1:9">
      <c r="C1" t="s">
        <v>62</v>
      </c>
      <c r="D1" t="s">
        <v>63</v>
      </c>
      <c r="E1" s="3" t="s">
        <v>1</v>
      </c>
      <c r="F1" t="s">
        <v>0</v>
      </c>
      <c r="G1" s="3" t="s">
        <v>1</v>
      </c>
    </row>
    <row r="2" spans="1:9">
      <c r="A2" t="s">
        <v>2</v>
      </c>
      <c r="C2" s="2">
        <f>C64/C277</f>
        <v>0.13049274415245266</v>
      </c>
      <c r="D2" s="2">
        <f>D64/D277</f>
        <v>0.12929780906351898</v>
      </c>
      <c r="F2" s="2">
        <f>F64/F277</f>
        <v>0.13169885604135423</v>
      </c>
    </row>
    <row r="4" spans="1:9">
      <c r="A4" t="s">
        <v>5</v>
      </c>
      <c r="C4" s="1">
        <v>34452759</v>
      </c>
      <c r="D4" s="1">
        <v>17428500</v>
      </c>
      <c r="E4" s="3">
        <f>D4/C4</f>
        <v>0.50586659837605463</v>
      </c>
      <c r="F4">
        <v>17024259</v>
      </c>
      <c r="G4" s="3">
        <f>F4/C4</f>
        <v>0.49413340162394542</v>
      </c>
    </row>
    <row r="5" spans="1:9">
      <c r="A5" t="s">
        <v>6</v>
      </c>
      <c r="C5" s="1">
        <v>5646166</v>
      </c>
      <c r="D5" s="1">
        <v>2943974</v>
      </c>
      <c r="E5" s="3">
        <f t="shared" ref="E5:E62" si="0">D5/C5</f>
        <v>0.52141116644462804</v>
      </c>
      <c r="F5">
        <v>2702192</v>
      </c>
      <c r="G5" s="3">
        <f t="shared" ref="G5:G62" si="1">F5/C5</f>
        <v>0.47858883355537191</v>
      </c>
    </row>
    <row r="6" spans="1:9">
      <c r="A6" t="s">
        <v>7</v>
      </c>
      <c r="C6" s="1">
        <v>9983884</v>
      </c>
      <c r="D6" s="1">
        <v>4868180</v>
      </c>
      <c r="E6" s="3">
        <f t="shared" si="0"/>
        <v>0.48760382232005101</v>
      </c>
      <c r="F6">
        <v>5115704</v>
      </c>
      <c r="G6" s="3">
        <f t="shared" si="1"/>
        <v>0.51239617767994905</v>
      </c>
    </row>
    <row r="7" spans="1:9">
      <c r="A7" t="s">
        <v>8</v>
      </c>
      <c r="C7" s="1">
        <v>2024904</v>
      </c>
      <c r="D7" s="1">
        <v>989128</v>
      </c>
      <c r="E7" s="3">
        <f t="shared" si="0"/>
        <v>0.48848142924306537</v>
      </c>
      <c r="F7">
        <v>1035776</v>
      </c>
      <c r="G7" s="3">
        <f t="shared" si="1"/>
        <v>0.51151857075693463</v>
      </c>
    </row>
    <row r="8" spans="1:9">
      <c r="A8" t="s">
        <v>9</v>
      </c>
      <c r="C8" s="1">
        <v>14196259</v>
      </c>
      <c r="D8" s="1">
        <v>6842560</v>
      </c>
      <c r="E8" s="3">
        <f t="shared" si="0"/>
        <v>0.48199740509101729</v>
      </c>
      <c r="F8">
        <v>7353699</v>
      </c>
      <c r="G8" s="3">
        <f t="shared" si="1"/>
        <v>0.51800259490898271</v>
      </c>
      <c r="I8" s="2">
        <f>25/50</f>
        <v>0.5</v>
      </c>
    </row>
    <row r="9" spans="1:9">
      <c r="A9" t="s">
        <v>10</v>
      </c>
      <c r="C9" s="1">
        <v>7877728</v>
      </c>
      <c r="D9" s="1">
        <v>3838045</v>
      </c>
      <c r="E9" s="3">
        <f t="shared" si="0"/>
        <v>0.48720202068413632</v>
      </c>
      <c r="F9">
        <v>4039683</v>
      </c>
      <c r="G9" s="3">
        <f t="shared" si="1"/>
        <v>0.51279797931586368</v>
      </c>
    </row>
    <row r="10" spans="1:9">
      <c r="A10" t="s">
        <v>11</v>
      </c>
      <c r="C10" s="1">
        <v>491683</v>
      </c>
      <c r="D10" s="1">
        <v>243401</v>
      </c>
      <c r="E10" s="3">
        <f t="shared" si="0"/>
        <v>0.49503643607771675</v>
      </c>
      <c r="F10">
        <v>248282</v>
      </c>
      <c r="G10" s="3">
        <f t="shared" si="1"/>
        <v>0.50496356392228325</v>
      </c>
    </row>
    <row r="11" spans="1:9">
      <c r="A11" t="s">
        <v>12</v>
      </c>
      <c r="C11" s="1">
        <v>17052134</v>
      </c>
      <c r="D11" s="1">
        <v>8408495</v>
      </c>
      <c r="E11" s="3">
        <f t="shared" si="0"/>
        <v>0.49310514449393839</v>
      </c>
      <c r="F11">
        <v>8643639</v>
      </c>
      <c r="G11" s="3">
        <f t="shared" si="1"/>
        <v>0.50689485550606161</v>
      </c>
    </row>
    <row r="12" spans="1:9">
      <c r="A12" t="s">
        <v>13</v>
      </c>
      <c r="C12" s="1">
        <v>3151072</v>
      </c>
      <c r="D12" s="1">
        <v>1569446</v>
      </c>
      <c r="E12" s="3">
        <f t="shared" si="0"/>
        <v>0.49806732438992191</v>
      </c>
      <c r="F12">
        <v>1581626</v>
      </c>
      <c r="G12" s="3">
        <f t="shared" si="1"/>
        <v>0.50193267561007815</v>
      </c>
    </row>
    <row r="13" spans="1:9">
      <c r="A13" t="s">
        <v>14</v>
      </c>
      <c r="C13" s="1">
        <v>11175915</v>
      </c>
      <c r="D13" s="1">
        <v>5509522</v>
      </c>
      <c r="E13" s="3">
        <f t="shared" si="0"/>
        <v>0.49298173796060546</v>
      </c>
      <c r="F13">
        <v>5666393</v>
      </c>
      <c r="G13" s="3">
        <f t="shared" si="1"/>
        <v>0.50701826203939449</v>
      </c>
    </row>
    <row r="14" spans="1:9">
      <c r="A14" t="s">
        <v>3</v>
      </c>
      <c r="C14" s="1">
        <v>575660</v>
      </c>
      <c r="D14" s="4">
        <f>C14/2</f>
        <v>287830</v>
      </c>
      <c r="E14" s="5">
        <f t="shared" si="0"/>
        <v>0.5</v>
      </c>
      <c r="F14" s="6">
        <f>C14/2</f>
        <v>287830</v>
      </c>
      <c r="G14" s="5">
        <f t="shared" si="1"/>
        <v>0.5</v>
      </c>
    </row>
    <row r="15" spans="1:9">
      <c r="A15" t="s">
        <v>15</v>
      </c>
      <c r="C15" s="1">
        <v>3697490</v>
      </c>
      <c r="D15" s="1">
        <v>1821357</v>
      </c>
      <c r="E15" s="3">
        <f t="shared" si="0"/>
        <v>0.49259281296230684</v>
      </c>
      <c r="F15">
        <v>1876133</v>
      </c>
      <c r="G15" s="3">
        <f t="shared" si="1"/>
        <v>0.50740718703769316</v>
      </c>
    </row>
    <row r="16" spans="1:9">
      <c r="A16" t="s">
        <v>16</v>
      </c>
      <c r="C16" s="1">
        <v>15366672</v>
      </c>
      <c r="D16" s="1">
        <v>7844621</v>
      </c>
      <c r="E16" s="3">
        <f t="shared" si="0"/>
        <v>0.51049576642229366</v>
      </c>
      <c r="F16">
        <v>7522050</v>
      </c>
      <c r="G16" s="3">
        <f t="shared" si="1"/>
        <v>0.489504168501807</v>
      </c>
    </row>
    <row r="17" spans="1:7">
      <c r="A17" t="s">
        <v>17</v>
      </c>
      <c r="C17" s="1">
        <v>29916800</v>
      </c>
      <c r="D17" s="1">
        <v>14543800</v>
      </c>
      <c r="E17" s="3">
        <f t="shared" si="0"/>
        <v>0.4861415659428816</v>
      </c>
      <c r="F17">
        <v>15373000</v>
      </c>
      <c r="G17" s="3">
        <f t="shared" si="1"/>
        <v>0.5138584340571184</v>
      </c>
    </row>
    <row r="18" spans="1:7">
      <c r="A18" t="s">
        <v>18</v>
      </c>
      <c r="C18" s="1">
        <v>818159</v>
      </c>
      <c r="D18" s="4">
        <f>C18/2</f>
        <v>409079.5</v>
      </c>
      <c r="E18" s="5">
        <f t="shared" si="0"/>
        <v>0.5</v>
      </c>
      <c r="F18" s="6">
        <f>C18/2</f>
        <v>409079.5</v>
      </c>
      <c r="G18" s="5">
        <f t="shared" si="1"/>
        <v>0.5</v>
      </c>
    </row>
    <row r="19" spans="1:7">
      <c r="A19" t="s">
        <v>19</v>
      </c>
      <c r="C19" s="1">
        <v>72798031</v>
      </c>
      <c r="D19" s="1">
        <v>37219056</v>
      </c>
      <c r="E19" s="3">
        <f t="shared" si="0"/>
        <v>0.51126459725263718</v>
      </c>
      <c r="F19">
        <v>35578975</v>
      </c>
      <c r="G19" s="3">
        <f t="shared" si="1"/>
        <v>0.48873540274736277</v>
      </c>
    </row>
    <row r="20" spans="1:7">
      <c r="A20" t="s">
        <v>20</v>
      </c>
      <c r="C20" s="1">
        <v>1014999</v>
      </c>
      <c r="D20" s="1">
        <v>501387</v>
      </c>
      <c r="E20" s="3">
        <f t="shared" si="0"/>
        <v>0.49397782657913947</v>
      </c>
      <c r="F20">
        <v>513612</v>
      </c>
      <c r="G20" s="3">
        <f t="shared" si="1"/>
        <v>0.50602217342086053</v>
      </c>
    </row>
    <row r="21" spans="1:7">
      <c r="A21" t="s">
        <v>21</v>
      </c>
      <c r="C21" s="1">
        <v>2748304</v>
      </c>
      <c r="D21" s="1">
        <v>1374452</v>
      </c>
      <c r="E21" s="3">
        <f t="shared" si="0"/>
        <v>0.50010915822994839</v>
      </c>
      <c r="F21">
        <v>1373852</v>
      </c>
      <c r="G21" s="3">
        <f t="shared" si="1"/>
        <v>0.49989084177005166</v>
      </c>
    </row>
    <row r="22" spans="1:7">
      <c r="A22" t="s">
        <v>22</v>
      </c>
      <c r="C22" s="1">
        <v>73750932</v>
      </c>
      <c r="D22" s="1">
        <v>37217130</v>
      </c>
      <c r="E22" s="3">
        <f t="shared" si="0"/>
        <v>0.50463267365895792</v>
      </c>
      <c r="F22">
        <v>36533802</v>
      </c>
      <c r="G22" s="3">
        <f t="shared" si="1"/>
        <v>0.49536732634104202</v>
      </c>
    </row>
    <row r="23" spans="1:7">
      <c r="A23" t="s">
        <v>23</v>
      </c>
      <c r="C23" s="1">
        <v>1269000</v>
      </c>
      <c r="D23" s="4">
        <f>C23/2</f>
        <v>634500</v>
      </c>
      <c r="E23" s="5">
        <f t="shared" si="0"/>
        <v>0.5</v>
      </c>
      <c r="F23" s="6">
        <f>C23/2</f>
        <v>634500</v>
      </c>
      <c r="G23" s="5">
        <f t="shared" si="1"/>
        <v>0.5</v>
      </c>
    </row>
    <row r="24" spans="1:7">
      <c r="A24" t="s">
        <v>24</v>
      </c>
      <c r="C24" s="1">
        <v>1364507</v>
      </c>
      <c r="D24" s="1">
        <v>676726</v>
      </c>
      <c r="E24" s="3">
        <f t="shared" si="0"/>
        <v>0.49594908637332019</v>
      </c>
      <c r="F24">
        <v>687781</v>
      </c>
      <c r="G24" s="3">
        <f t="shared" si="1"/>
        <v>0.50405091362667986</v>
      </c>
    </row>
    <row r="25" spans="1:7">
      <c r="A25" t="s">
        <v>25</v>
      </c>
      <c r="C25" s="1">
        <v>24658823</v>
      </c>
      <c r="D25" s="1">
        <v>12024845</v>
      </c>
      <c r="E25" s="3">
        <f t="shared" si="0"/>
        <v>0.48764878193902444</v>
      </c>
      <c r="F25">
        <v>12633978</v>
      </c>
      <c r="G25" s="3">
        <f t="shared" si="1"/>
        <v>0.51235121806097561</v>
      </c>
    </row>
    <row r="26" spans="1:7">
      <c r="A26" t="s">
        <v>26</v>
      </c>
      <c r="C26" s="1">
        <v>7156406</v>
      </c>
      <c r="D26" s="1">
        <v>3497979</v>
      </c>
      <c r="E26" s="3">
        <f t="shared" si="0"/>
        <v>0.48878990375895387</v>
      </c>
      <c r="F26">
        <v>3658427</v>
      </c>
      <c r="G26" s="3">
        <f t="shared" si="1"/>
        <v>0.51121009624104619</v>
      </c>
    </row>
    <row r="27" spans="1:7">
      <c r="A27" t="s">
        <v>27</v>
      </c>
      <c r="C27" s="1">
        <v>1520830</v>
      </c>
      <c r="D27" s="1">
        <v>737634</v>
      </c>
      <c r="E27" s="3">
        <f t="shared" si="0"/>
        <v>0.4850206794973797</v>
      </c>
      <c r="F27">
        <v>783196</v>
      </c>
      <c r="G27" s="3">
        <f t="shared" si="1"/>
        <v>0.5149793205026203</v>
      </c>
    </row>
    <row r="28" spans="1:7">
      <c r="A28" t="s">
        <v>28</v>
      </c>
      <c r="C28" s="1">
        <v>38610097</v>
      </c>
      <c r="D28" s="1">
        <v>19192458</v>
      </c>
      <c r="E28" s="3">
        <f t="shared" si="0"/>
        <v>0.49708391046000222</v>
      </c>
      <c r="F28">
        <v>19417639</v>
      </c>
      <c r="G28" s="3">
        <f t="shared" si="1"/>
        <v>0.50291608953999778</v>
      </c>
    </row>
    <row r="29" spans="1:7">
      <c r="A29" t="s">
        <v>29</v>
      </c>
      <c r="C29" s="1">
        <v>1741406</v>
      </c>
      <c r="D29" s="1">
        <v>818379</v>
      </c>
      <c r="E29" s="3">
        <f t="shared" si="0"/>
        <v>0.4699530149775526</v>
      </c>
      <c r="F29">
        <v>923027</v>
      </c>
      <c r="G29" s="3">
        <f t="shared" si="1"/>
        <v>0.5300469850224474</v>
      </c>
    </row>
    <row r="30" spans="1:7">
      <c r="A30" t="s">
        <v>30</v>
      </c>
      <c r="C30" s="1">
        <v>3476608</v>
      </c>
      <c r="D30" s="1">
        <v>1739945</v>
      </c>
      <c r="E30" s="3">
        <f t="shared" si="0"/>
        <v>0.50047201180000733</v>
      </c>
      <c r="F30">
        <v>1736663</v>
      </c>
      <c r="G30" s="3">
        <f t="shared" si="1"/>
        <v>0.49952798819999261</v>
      </c>
    </row>
    <row r="31" spans="1:7">
      <c r="A31" t="s">
        <v>31</v>
      </c>
      <c r="C31" s="1">
        <v>5657692</v>
      </c>
      <c r="D31" s="1">
        <v>2934452</v>
      </c>
      <c r="E31" s="3">
        <f t="shared" si="0"/>
        <v>0.51866591535912521</v>
      </c>
      <c r="F31">
        <v>2723240</v>
      </c>
      <c r="G31" s="3">
        <f t="shared" si="1"/>
        <v>0.48133408464087474</v>
      </c>
    </row>
    <row r="32" spans="1:7">
      <c r="A32" t="s">
        <v>32</v>
      </c>
      <c r="C32" s="1">
        <v>12238914</v>
      </c>
      <c r="D32" s="1">
        <v>6088116</v>
      </c>
      <c r="E32" s="3">
        <f t="shared" si="0"/>
        <v>0.49743923357905773</v>
      </c>
      <c r="F32">
        <v>6150798</v>
      </c>
      <c r="G32" s="3">
        <f t="shared" si="1"/>
        <v>0.50256076642094227</v>
      </c>
    </row>
    <row r="33" spans="1:7">
      <c r="A33" t="s">
        <v>33</v>
      </c>
      <c r="C33" s="1">
        <v>13077160</v>
      </c>
      <c r="D33" s="1">
        <v>6358933</v>
      </c>
      <c r="E33" s="3">
        <f t="shared" si="0"/>
        <v>0.48626253712579798</v>
      </c>
      <c r="F33">
        <v>6718227</v>
      </c>
      <c r="G33" s="3">
        <f t="shared" si="1"/>
        <v>0.51373746287420208</v>
      </c>
    </row>
    <row r="34" spans="1:7">
      <c r="A34" t="s">
        <v>34</v>
      </c>
      <c r="C34" s="1">
        <v>14528662</v>
      </c>
      <c r="D34" s="1">
        <v>7204990</v>
      </c>
      <c r="E34" s="3">
        <f t="shared" si="0"/>
        <v>0.49591559085069226</v>
      </c>
      <c r="F34">
        <v>7323672</v>
      </c>
      <c r="G34" s="3">
        <f t="shared" si="1"/>
        <v>0.50408440914930774</v>
      </c>
    </row>
    <row r="35" spans="1:7">
      <c r="A35" t="s">
        <v>35</v>
      </c>
      <c r="C35" s="1">
        <v>3387868</v>
      </c>
      <c r="D35" s="1">
        <v>1669457</v>
      </c>
      <c r="E35" s="3">
        <f t="shared" si="0"/>
        <v>0.4927751022176779</v>
      </c>
      <c r="F35">
        <v>1718411</v>
      </c>
      <c r="G35" s="3">
        <f t="shared" si="1"/>
        <v>0.50722489778232205</v>
      </c>
    </row>
    <row r="36" spans="1:7">
      <c r="A36" t="s">
        <v>4</v>
      </c>
      <c r="C36" s="1">
        <v>1237000</v>
      </c>
      <c r="D36" s="1">
        <v>611053</v>
      </c>
      <c r="E36" s="3">
        <f t="shared" si="0"/>
        <v>0.49397978981406632</v>
      </c>
      <c r="F36">
        <v>625947</v>
      </c>
      <c r="G36" s="3">
        <f t="shared" si="1"/>
        <v>0.50602021018593368</v>
      </c>
    </row>
    <row r="37" spans="1:7">
      <c r="A37" t="s">
        <v>36</v>
      </c>
      <c r="C37" s="1">
        <v>212645</v>
      </c>
      <c r="D37" s="4">
        <f>C37/2</f>
        <v>106322.5</v>
      </c>
      <c r="E37" s="5">
        <f t="shared" si="0"/>
        <v>0.5</v>
      </c>
      <c r="F37" s="6">
        <f>C37/2</f>
        <v>106322.5</v>
      </c>
      <c r="G37" s="5">
        <f t="shared" si="1"/>
        <v>0.5</v>
      </c>
    </row>
    <row r="38" spans="1:7">
      <c r="A38" t="s">
        <v>37</v>
      </c>
      <c r="C38" s="1">
        <v>29680069</v>
      </c>
      <c r="D38" s="1">
        <v>14640662</v>
      </c>
      <c r="E38" s="3">
        <f t="shared" si="0"/>
        <v>0.49328261332546092</v>
      </c>
      <c r="F38">
        <v>15039407</v>
      </c>
      <c r="G38" s="3">
        <f t="shared" si="1"/>
        <v>0.50671738667453903</v>
      </c>
    </row>
    <row r="39" spans="1:7">
      <c r="A39" t="s">
        <v>38</v>
      </c>
      <c r="C39" s="1">
        <v>20252223</v>
      </c>
      <c r="D39" s="1">
        <v>9746690</v>
      </c>
      <c r="E39" s="3">
        <f t="shared" si="0"/>
        <v>0.48126519246800709</v>
      </c>
      <c r="F39">
        <v>10505533</v>
      </c>
      <c r="G39" s="3">
        <f t="shared" si="1"/>
        <v>0.51873480753199286</v>
      </c>
    </row>
    <row r="40" spans="1:7">
      <c r="A40" t="s">
        <v>39</v>
      </c>
      <c r="C40" s="1">
        <v>2104900</v>
      </c>
      <c r="D40" s="1">
        <v>1021600</v>
      </c>
      <c r="E40" s="3">
        <f t="shared" si="0"/>
        <v>0.48534372179200913</v>
      </c>
      <c r="F40">
        <v>1083300</v>
      </c>
      <c r="G40" s="3">
        <f t="shared" si="1"/>
        <v>0.51465627820799087</v>
      </c>
    </row>
    <row r="41" spans="1:7">
      <c r="A41" t="s">
        <v>40</v>
      </c>
      <c r="C41" s="1">
        <v>17129076</v>
      </c>
      <c r="D41" s="1">
        <v>8461444</v>
      </c>
      <c r="E41" s="3">
        <f t="shared" si="0"/>
        <v>0.49398134493652779</v>
      </c>
      <c r="F41">
        <v>8667632</v>
      </c>
      <c r="G41" s="3">
        <f t="shared" si="1"/>
        <v>0.50601865506347221</v>
      </c>
    </row>
    <row r="42" spans="1:7">
      <c r="A42" t="s">
        <v>41</v>
      </c>
      <c r="C42" s="1">
        <v>140431790</v>
      </c>
      <c r="D42" s="1">
        <v>71345488</v>
      </c>
      <c r="E42" s="3">
        <f t="shared" si="0"/>
        <v>0.50804371289435246</v>
      </c>
      <c r="F42">
        <v>69086302</v>
      </c>
      <c r="G42" s="3">
        <f t="shared" si="1"/>
        <v>0.49195628710564754</v>
      </c>
    </row>
    <row r="43" spans="1:7">
      <c r="A43" t="s">
        <v>42</v>
      </c>
      <c r="C43" s="1">
        <v>8260490</v>
      </c>
      <c r="D43" s="1">
        <v>4287300</v>
      </c>
      <c r="E43" s="3">
        <f t="shared" si="0"/>
        <v>0.51901279464051164</v>
      </c>
      <c r="F43">
        <v>3973190</v>
      </c>
      <c r="G43" s="3">
        <f t="shared" si="1"/>
        <v>0.48098720535948836</v>
      </c>
    </row>
    <row r="44" spans="1:7">
      <c r="A44" t="s">
        <v>43</v>
      </c>
      <c r="C44" s="1">
        <v>829903</v>
      </c>
      <c r="D44" s="4">
        <f>C44/2</f>
        <v>414951.5</v>
      </c>
      <c r="E44" s="5">
        <f t="shared" si="0"/>
        <v>0.5</v>
      </c>
      <c r="F44" s="6">
        <f>C44/2</f>
        <v>414951.5</v>
      </c>
      <c r="G44" s="5">
        <f t="shared" si="1"/>
        <v>0.5</v>
      </c>
    </row>
    <row r="45" spans="1:7">
      <c r="A45" t="s">
        <v>44</v>
      </c>
      <c r="C45" s="1">
        <v>10537222</v>
      </c>
      <c r="D45" s="1">
        <v>5074942</v>
      </c>
      <c r="E45" s="3">
        <f t="shared" si="0"/>
        <v>0.48162048782876549</v>
      </c>
      <c r="F45">
        <v>5462280</v>
      </c>
      <c r="G45" s="3">
        <f t="shared" si="1"/>
        <v>0.51837951217123446</v>
      </c>
    </row>
    <row r="46" spans="1:7">
      <c r="A46" t="s">
        <v>45</v>
      </c>
      <c r="C46" s="1">
        <v>4257</v>
      </c>
      <c r="D46" s="1">
        <v>2165</v>
      </c>
      <c r="E46" s="3">
        <f t="shared" si="0"/>
        <v>0.50857411322527601</v>
      </c>
      <c r="F46">
        <v>2092</v>
      </c>
      <c r="G46" s="3">
        <f t="shared" si="1"/>
        <v>0.49142588677472399</v>
      </c>
    </row>
    <row r="47" spans="1:7">
      <c r="A47" t="s">
        <v>46</v>
      </c>
      <c r="C47" s="1">
        <v>712</v>
      </c>
      <c r="D47" s="1">
        <v>458</v>
      </c>
      <c r="E47" s="3">
        <f t="shared" si="0"/>
        <v>0.6432584269662921</v>
      </c>
      <c r="F47">
        <v>254</v>
      </c>
      <c r="G47" s="3">
        <f t="shared" si="1"/>
        <v>0.35674157303370785</v>
      </c>
    </row>
    <row r="48" spans="1:7">
      <c r="A48" t="s">
        <v>47</v>
      </c>
      <c r="C48" s="1">
        <v>296</v>
      </c>
      <c r="D48" s="1">
        <v>139</v>
      </c>
      <c r="E48" s="3">
        <f t="shared" si="0"/>
        <v>0.46959459459459457</v>
      </c>
      <c r="F48">
        <v>157</v>
      </c>
      <c r="G48" s="3">
        <f t="shared" si="1"/>
        <v>0.53040540540540537</v>
      </c>
    </row>
    <row r="49" spans="1:7">
      <c r="A49" t="s">
        <v>48</v>
      </c>
      <c r="C49" s="1">
        <v>187356</v>
      </c>
      <c r="D49" s="1">
        <v>93735</v>
      </c>
      <c r="E49" s="3">
        <f t="shared" si="0"/>
        <v>0.50030423365144427</v>
      </c>
      <c r="F49">
        <v>93621</v>
      </c>
      <c r="G49" s="3">
        <f t="shared" si="1"/>
        <v>0.49969576634855567</v>
      </c>
    </row>
    <row r="50" spans="1:7">
      <c r="A50" t="s">
        <v>49</v>
      </c>
      <c r="C50" s="1">
        <v>9555346</v>
      </c>
      <c r="D50" s="1">
        <v>4672015</v>
      </c>
      <c r="E50" s="3">
        <f t="shared" si="0"/>
        <v>0.48894252494886109</v>
      </c>
      <c r="F50">
        <v>4883331</v>
      </c>
      <c r="G50" s="3">
        <f t="shared" si="1"/>
        <v>0.51105747505113897</v>
      </c>
    </row>
    <row r="51" spans="1:7">
      <c r="A51" t="s">
        <v>50</v>
      </c>
      <c r="C51" s="1">
        <v>90945</v>
      </c>
      <c r="D51" s="1">
        <v>46912</v>
      </c>
      <c r="E51" s="3">
        <f t="shared" si="0"/>
        <v>0.51582824784210235</v>
      </c>
      <c r="F51">
        <v>44033</v>
      </c>
      <c r="G51" s="3">
        <f t="shared" si="1"/>
        <v>0.48417175215789765</v>
      </c>
    </row>
    <row r="52" spans="1:7">
      <c r="A52" t="s">
        <v>51</v>
      </c>
      <c r="C52" s="1">
        <v>4976871</v>
      </c>
      <c r="D52" s="1">
        <v>2420218</v>
      </c>
      <c r="E52" s="3">
        <f t="shared" si="0"/>
        <v>0.48629309459698672</v>
      </c>
      <c r="F52">
        <v>2556653</v>
      </c>
      <c r="G52" s="3">
        <f t="shared" si="1"/>
        <v>0.51370690540301323</v>
      </c>
    </row>
    <row r="53" spans="1:7">
      <c r="A53" t="s">
        <v>52</v>
      </c>
      <c r="C53" s="1">
        <v>7114431</v>
      </c>
      <c r="D53" s="1">
        <v>3741664</v>
      </c>
      <c r="E53" s="3">
        <f t="shared" si="0"/>
        <v>0.52592596653196866</v>
      </c>
      <c r="F53">
        <v>3372767</v>
      </c>
      <c r="G53" s="3">
        <f t="shared" si="1"/>
        <v>0.4740740334680314</v>
      </c>
    </row>
    <row r="54" spans="1:7">
      <c r="A54" t="s">
        <v>53</v>
      </c>
      <c r="C54" s="1">
        <v>51770560</v>
      </c>
      <c r="D54" s="1">
        <v>25188791</v>
      </c>
      <c r="E54" s="3">
        <f t="shared" si="0"/>
        <v>0.48654662031857487</v>
      </c>
      <c r="F54">
        <v>26581769</v>
      </c>
      <c r="G54" s="3">
        <f t="shared" si="1"/>
        <v>0.51345337968142513</v>
      </c>
    </row>
    <row r="55" spans="1:7">
      <c r="A55" t="s">
        <v>54</v>
      </c>
      <c r="C55" s="1">
        <v>844223</v>
      </c>
      <c r="D55" s="1">
        <v>405868</v>
      </c>
      <c r="E55" s="3">
        <f t="shared" si="0"/>
        <v>0.48075923067720261</v>
      </c>
      <c r="F55">
        <v>438355</v>
      </c>
      <c r="G55" s="3">
        <f t="shared" si="1"/>
        <v>0.51924076932279739</v>
      </c>
    </row>
    <row r="56" spans="1:7">
      <c r="A56" t="s">
        <v>55</v>
      </c>
      <c r="C56" s="1">
        <v>6191155</v>
      </c>
      <c r="D56" s="1">
        <v>3009095</v>
      </c>
      <c r="E56" s="3">
        <f t="shared" si="0"/>
        <v>0.48603128172368482</v>
      </c>
      <c r="F56">
        <v>3182060</v>
      </c>
      <c r="G56" s="3">
        <f t="shared" si="1"/>
        <v>0.51396871827631518</v>
      </c>
    </row>
    <row r="57" spans="1:7">
      <c r="A57" t="s">
        <v>56</v>
      </c>
      <c r="C57" s="1">
        <v>9910872</v>
      </c>
      <c r="D57" s="1">
        <v>4965435</v>
      </c>
      <c r="E57" s="3">
        <f t="shared" si="0"/>
        <v>0.50100889205309074</v>
      </c>
      <c r="F57">
        <v>4945437</v>
      </c>
      <c r="G57" s="3">
        <f t="shared" si="1"/>
        <v>0.49899110794690921</v>
      </c>
    </row>
    <row r="58" spans="1:7">
      <c r="A58" t="s">
        <v>57</v>
      </c>
      <c r="C58" s="1">
        <v>24442084</v>
      </c>
      <c r="D58" s="1">
        <v>11929803</v>
      </c>
      <c r="E58" s="3">
        <f t="shared" si="0"/>
        <v>0.48808452667129365</v>
      </c>
      <c r="F58">
        <v>12512281</v>
      </c>
      <c r="G58" s="3">
        <f t="shared" si="1"/>
        <v>0.51191547332870635</v>
      </c>
    </row>
    <row r="59" spans="1:7">
      <c r="A59" t="s">
        <v>58</v>
      </c>
      <c r="C59" s="1">
        <v>44928923</v>
      </c>
      <c r="D59" s="1">
        <v>21869990</v>
      </c>
      <c r="E59" s="3">
        <f t="shared" si="0"/>
        <v>0.4867686234099135</v>
      </c>
      <c r="F59">
        <v>23058933</v>
      </c>
      <c r="G59" s="3">
        <f t="shared" si="1"/>
        <v>0.51323137659008655</v>
      </c>
    </row>
    <row r="60" spans="1:7">
      <c r="A60" t="s">
        <v>59</v>
      </c>
      <c r="C60" s="1">
        <v>76425</v>
      </c>
      <c r="D60" s="1">
        <v>43981</v>
      </c>
      <c r="E60" s="3">
        <f t="shared" si="0"/>
        <v>0.57547922800130846</v>
      </c>
      <c r="F60">
        <v>32444</v>
      </c>
      <c r="G60" s="3">
        <f t="shared" si="1"/>
        <v>0.42452077199869154</v>
      </c>
    </row>
    <row r="61" spans="1:7">
      <c r="A61" t="s">
        <v>60</v>
      </c>
      <c r="C61" s="1">
        <v>13046508</v>
      </c>
      <c r="D61" s="1">
        <v>6394455</v>
      </c>
      <c r="E61" s="3">
        <f t="shared" si="0"/>
        <v>0.49012770313711529</v>
      </c>
      <c r="F61">
        <v>6652053</v>
      </c>
      <c r="G61" s="3">
        <f t="shared" si="1"/>
        <v>0.50987229686288471</v>
      </c>
    </row>
    <row r="62" spans="1:7">
      <c r="A62" t="s">
        <v>61</v>
      </c>
      <c r="C62" s="1">
        <v>13061239</v>
      </c>
      <c r="D62" s="1">
        <v>6280539</v>
      </c>
      <c r="E62" s="3">
        <f t="shared" si="0"/>
        <v>0.48085323298961147</v>
      </c>
      <c r="F62">
        <v>6780700</v>
      </c>
      <c r="G62" s="3">
        <f t="shared" si="1"/>
        <v>0.51914676701038853</v>
      </c>
    </row>
    <row r="64" spans="1:7">
      <c r="A64" t="s">
        <v>64</v>
      </c>
      <c r="C64" s="1">
        <f>SUM(C4:C63)</f>
        <v>852305045</v>
      </c>
      <c r="D64" s="1">
        <f>SUM(D4:D62)</f>
        <v>424214093.5</v>
      </c>
      <c r="E64" s="3">
        <f>D64/C64</f>
        <v>0.49772566288165054</v>
      </c>
      <c r="F64">
        <f>SUM(F4:F62)</f>
        <v>428090950.5</v>
      </c>
      <c r="G64" s="3">
        <f>F64/C64</f>
        <v>0.50227433594506066</v>
      </c>
    </row>
    <row r="65" spans="1:7">
      <c r="C65" s="1"/>
      <c r="D65" s="1"/>
    </row>
    <row r="66" spans="1:7">
      <c r="C66" s="1"/>
    </row>
    <row r="67" spans="1:7">
      <c r="A67" t="s">
        <v>65</v>
      </c>
      <c r="C67" s="2">
        <f>C95/C277</f>
        <v>5.5006645389782515E-3</v>
      </c>
      <c r="D67" s="2">
        <f>D95/D277</f>
        <v>5.4710720901993831E-3</v>
      </c>
      <c r="F67" s="2">
        <f>F95/F277</f>
        <v>5.5305339573424308E-3</v>
      </c>
    </row>
    <row r="69" spans="1:7">
      <c r="A69" t="s">
        <v>66</v>
      </c>
      <c r="C69">
        <v>55519</v>
      </c>
      <c r="D69">
        <v>28164</v>
      </c>
      <c r="E69" s="3">
        <f>D69/C69</f>
        <v>0.50728579405248653</v>
      </c>
      <c r="F69">
        <v>27355</v>
      </c>
      <c r="G69" s="3">
        <f>F69/C69</f>
        <v>0.49271420594751347</v>
      </c>
    </row>
    <row r="70" spans="1:7">
      <c r="A70" t="s">
        <v>67</v>
      </c>
      <c r="C70">
        <v>21727158</v>
      </c>
      <c r="D70">
        <v>10737148</v>
      </c>
      <c r="E70" s="3">
        <f t="shared" ref="E70:E93" si="2">D70/C70</f>
        <v>0.49418096927356997</v>
      </c>
      <c r="F70">
        <v>10990010</v>
      </c>
      <c r="G70" s="3">
        <f t="shared" ref="G70:G93" si="3">F70/C70</f>
        <v>0.50581903072642997</v>
      </c>
    </row>
    <row r="71" spans="1:7">
      <c r="A71" t="s">
        <v>68</v>
      </c>
      <c r="C71">
        <v>19342</v>
      </c>
      <c r="D71">
        <v>9816</v>
      </c>
      <c r="E71" s="3">
        <f t="shared" si="2"/>
        <v>0.50749663943749357</v>
      </c>
      <c r="F71">
        <v>9526</v>
      </c>
      <c r="G71" s="3">
        <f t="shared" si="3"/>
        <v>0.49250336056250649</v>
      </c>
    </row>
    <row r="72" spans="1:7">
      <c r="A72" t="s">
        <v>69</v>
      </c>
      <c r="C72">
        <v>837271</v>
      </c>
      <c r="D72">
        <v>427176</v>
      </c>
      <c r="E72" s="3">
        <f t="shared" si="2"/>
        <v>0.51020040106488818</v>
      </c>
      <c r="F72">
        <v>410095</v>
      </c>
      <c r="G72" s="3">
        <f t="shared" si="3"/>
        <v>0.48979959893511182</v>
      </c>
    </row>
    <row r="73" spans="1:7">
      <c r="A73" t="s">
        <v>70</v>
      </c>
      <c r="C73">
        <v>268207</v>
      </c>
      <c r="D73">
        <v>136996</v>
      </c>
      <c r="E73" s="3">
        <f t="shared" si="2"/>
        <v>0.51078458056650278</v>
      </c>
      <c r="F73">
        <v>131211</v>
      </c>
      <c r="G73" s="3">
        <f t="shared" si="3"/>
        <v>0.48921541943349728</v>
      </c>
    </row>
    <row r="74" spans="1:7">
      <c r="A74" t="s">
        <v>71</v>
      </c>
      <c r="C74">
        <v>159358</v>
      </c>
      <c r="D74">
        <v>81568</v>
      </c>
      <c r="E74" s="3">
        <f t="shared" si="2"/>
        <v>0.51185381342637337</v>
      </c>
      <c r="F74">
        <v>77790</v>
      </c>
      <c r="G74" s="3">
        <f t="shared" si="3"/>
        <v>0.48814618657362668</v>
      </c>
    </row>
    <row r="75" spans="1:7">
      <c r="A75" t="s">
        <v>72</v>
      </c>
      <c r="C75">
        <v>103058</v>
      </c>
      <c r="D75">
        <v>50796</v>
      </c>
      <c r="E75" s="3">
        <f t="shared" si="2"/>
        <v>0.49288750024258182</v>
      </c>
      <c r="F75">
        <v>52262</v>
      </c>
      <c r="G75" s="3">
        <f t="shared" si="3"/>
        <v>0.50711249975741812</v>
      </c>
    </row>
    <row r="76" spans="1:7">
      <c r="A76" t="s">
        <v>73</v>
      </c>
      <c r="C76">
        <v>53158</v>
      </c>
      <c r="D76">
        <v>27243</v>
      </c>
      <c r="E76" s="3">
        <f t="shared" si="2"/>
        <v>0.51249106437412995</v>
      </c>
      <c r="F76">
        <v>25915</v>
      </c>
      <c r="G76" s="3">
        <f t="shared" si="3"/>
        <v>0.48750893562587005</v>
      </c>
    </row>
    <row r="77" spans="1:7">
      <c r="A77" t="s">
        <v>74</v>
      </c>
      <c r="C77">
        <v>102843</v>
      </c>
      <c r="D77">
        <v>52193</v>
      </c>
      <c r="E77" s="3">
        <f t="shared" si="2"/>
        <v>0.50750172593176002</v>
      </c>
      <c r="F77">
        <v>50650</v>
      </c>
      <c r="G77" s="3">
        <f t="shared" si="3"/>
        <v>0.49249827406823993</v>
      </c>
    </row>
    <row r="78" spans="1:7">
      <c r="A78" t="s">
        <v>75</v>
      </c>
      <c r="C78">
        <v>10086</v>
      </c>
      <c r="D78" s="6">
        <f>C78/2</f>
        <v>5043</v>
      </c>
      <c r="E78" s="5">
        <f t="shared" si="2"/>
        <v>0.5</v>
      </c>
      <c r="F78" s="6">
        <f>C78/2</f>
        <v>5043</v>
      </c>
      <c r="G78" s="5">
        <f t="shared" si="3"/>
        <v>0.5</v>
      </c>
    </row>
    <row r="79" spans="1:7">
      <c r="A79" t="s">
        <v>76</v>
      </c>
      <c r="C79">
        <v>245580</v>
      </c>
      <c r="D79">
        <v>124524</v>
      </c>
      <c r="E79" s="3">
        <f t="shared" si="2"/>
        <v>0.50706083557292936</v>
      </c>
      <c r="F79">
        <v>121056</v>
      </c>
      <c r="G79" s="3">
        <f t="shared" si="3"/>
        <v>0.49293916442707059</v>
      </c>
    </row>
    <row r="80" spans="1:7">
      <c r="A80" t="s">
        <v>77</v>
      </c>
      <c r="C80">
        <v>4143282</v>
      </c>
      <c r="D80">
        <v>2021277</v>
      </c>
      <c r="E80" s="3">
        <f t="shared" si="2"/>
        <v>0.48784441898958364</v>
      </c>
      <c r="F80">
        <v>2122005</v>
      </c>
      <c r="G80" s="3">
        <f t="shared" si="3"/>
        <v>0.51215558101041636</v>
      </c>
    </row>
    <row r="81" spans="1:7">
      <c r="A81" t="s">
        <v>78</v>
      </c>
      <c r="C81">
        <v>1625</v>
      </c>
      <c r="D81">
        <v>802</v>
      </c>
      <c r="E81" s="3">
        <f t="shared" si="2"/>
        <v>0.49353846153846154</v>
      </c>
      <c r="F81">
        <v>823</v>
      </c>
      <c r="G81" s="3">
        <f t="shared" si="3"/>
        <v>0.50646153846153841</v>
      </c>
    </row>
    <row r="82" spans="1:7">
      <c r="A82" t="s">
        <v>79</v>
      </c>
      <c r="C82">
        <v>2302</v>
      </c>
      <c r="D82">
        <v>1082</v>
      </c>
      <c r="E82" s="3">
        <f t="shared" si="2"/>
        <v>0.47002606429192006</v>
      </c>
      <c r="F82">
        <v>1220</v>
      </c>
      <c r="G82" s="3">
        <f t="shared" si="3"/>
        <v>0.52997393570807994</v>
      </c>
    </row>
    <row r="83" spans="1:7">
      <c r="A83" t="s">
        <v>80</v>
      </c>
      <c r="C83">
        <v>53883</v>
      </c>
      <c r="D83">
        <v>27746</v>
      </c>
      <c r="E83" s="3">
        <f t="shared" si="2"/>
        <v>0.51493049755952713</v>
      </c>
      <c r="F83">
        <v>26137</v>
      </c>
      <c r="G83" s="3">
        <f t="shared" si="3"/>
        <v>0.48506950244047287</v>
      </c>
    </row>
    <row r="84" spans="1:7">
      <c r="A84" t="s">
        <v>81</v>
      </c>
      <c r="C84">
        <v>19907</v>
      </c>
      <c r="D84">
        <v>10699</v>
      </c>
      <c r="E84" s="3">
        <f t="shared" si="2"/>
        <v>0.53744913849399711</v>
      </c>
      <c r="F84">
        <v>9208</v>
      </c>
      <c r="G84" s="3">
        <f t="shared" si="3"/>
        <v>0.46255086150600289</v>
      </c>
    </row>
    <row r="85" spans="1:7">
      <c r="A85" t="s">
        <v>82</v>
      </c>
      <c r="C85">
        <v>7059653</v>
      </c>
      <c r="D85">
        <v>3663249</v>
      </c>
      <c r="E85" s="3">
        <f t="shared" si="2"/>
        <v>0.51889930000808826</v>
      </c>
      <c r="F85">
        <v>3396404</v>
      </c>
      <c r="G85" s="3">
        <f t="shared" si="3"/>
        <v>0.4811006999919118</v>
      </c>
    </row>
    <row r="86" spans="1:7">
      <c r="A86" t="s">
        <v>83</v>
      </c>
      <c r="C86">
        <v>48</v>
      </c>
      <c r="D86">
        <v>22</v>
      </c>
      <c r="E86" s="3">
        <f t="shared" si="2"/>
        <v>0.45833333333333331</v>
      </c>
      <c r="F86">
        <v>26</v>
      </c>
      <c r="G86" s="3">
        <f t="shared" si="3"/>
        <v>0.54166666666666663</v>
      </c>
    </row>
    <row r="87" spans="1:7">
      <c r="A87" t="s">
        <v>84</v>
      </c>
      <c r="C87">
        <v>187820</v>
      </c>
      <c r="D87">
        <v>96990</v>
      </c>
      <c r="E87" s="3">
        <f t="shared" si="2"/>
        <v>0.51639867958683849</v>
      </c>
      <c r="F87">
        <v>90830</v>
      </c>
      <c r="G87" s="3">
        <f t="shared" si="3"/>
        <v>0.48360132041316156</v>
      </c>
    </row>
    <row r="88" spans="1:7">
      <c r="A88" t="s">
        <v>85</v>
      </c>
      <c r="C88">
        <v>515870</v>
      </c>
      <c r="D88">
        <v>264455</v>
      </c>
      <c r="E88" s="3">
        <f t="shared" si="2"/>
        <v>0.51263884311939056</v>
      </c>
      <c r="F88">
        <v>251415</v>
      </c>
      <c r="G88" s="3">
        <f t="shared" si="3"/>
        <v>0.48736115688060944</v>
      </c>
    </row>
    <row r="89" spans="1:7">
      <c r="A89" t="s">
        <v>86</v>
      </c>
      <c r="C89">
        <v>1205</v>
      </c>
      <c r="D89">
        <v>600</v>
      </c>
      <c r="E89" s="3">
        <f t="shared" si="2"/>
        <v>0.49792531120331951</v>
      </c>
      <c r="F89">
        <v>605</v>
      </c>
      <c r="G89" s="3">
        <f t="shared" si="3"/>
        <v>0.50207468879668049</v>
      </c>
    </row>
    <row r="90" spans="1:7">
      <c r="A90" t="s">
        <v>87</v>
      </c>
      <c r="C90">
        <v>103036</v>
      </c>
      <c r="D90">
        <v>52001</v>
      </c>
      <c r="E90" s="3">
        <f t="shared" si="2"/>
        <v>0.50468768197523195</v>
      </c>
      <c r="F90">
        <v>51035</v>
      </c>
      <c r="G90" s="3">
        <f t="shared" si="3"/>
        <v>0.49531231802476805</v>
      </c>
    </row>
    <row r="91" spans="1:7">
      <c r="A91" t="s">
        <v>88</v>
      </c>
      <c r="C91">
        <v>9561</v>
      </c>
      <c r="D91">
        <v>4729</v>
      </c>
      <c r="E91" s="3">
        <f t="shared" si="2"/>
        <v>0.4946135341491476</v>
      </c>
      <c r="F91">
        <v>4832</v>
      </c>
      <c r="G91" s="3">
        <f t="shared" si="3"/>
        <v>0.50538646585085245</v>
      </c>
    </row>
    <row r="92" spans="1:7">
      <c r="A92" t="s">
        <v>89</v>
      </c>
      <c r="C92">
        <v>234023</v>
      </c>
      <c r="D92">
        <v>119091</v>
      </c>
      <c r="E92" s="3">
        <f t="shared" si="2"/>
        <v>0.50888587873841462</v>
      </c>
      <c r="F92">
        <v>114932</v>
      </c>
      <c r="G92" s="3">
        <f t="shared" si="3"/>
        <v>0.49111412126158538</v>
      </c>
    </row>
    <row r="93" spans="1:7">
      <c r="A93" t="s">
        <v>90</v>
      </c>
      <c r="C93">
        <v>13445</v>
      </c>
      <c r="D93">
        <v>6669</v>
      </c>
      <c r="E93" s="3">
        <f t="shared" si="2"/>
        <v>0.49602082558571958</v>
      </c>
      <c r="F93">
        <v>6776</v>
      </c>
      <c r="G93" s="3">
        <f t="shared" si="3"/>
        <v>0.50397917441428042</v>
      </c>
    </row>
    <row r="95" spans="1:7">
      <c r="A95" t="s">
        <v>64</v>
      </c>
      <c r="C95">
        <f>SUM(C69:C93)</f>
        <v>35927240</v>
      </c>
      <c r="D95">
        <f>SUM(D69:D93)</f>
        <v>17950079</v>
      </c>
      <c r="E95" s="3">
        <f>D95/C95</f>
        <v>0.49962309935302573</v>
      </c>
      <c r="F95">
        <f>SUM(F69:F93)</f>
        <v>17977161</v>
      </c>
      <c r="G95" s="3">
        <f>F95/C95</f>
        <v>0.50037690064697427</v>
      </c>
    </row>
    <row r="98" spans="1:7">
      <c r="A98" t="s">
        <v>91</v>
      </c>
      <c r="C98" s="2">
        <f>C152/C277</f>
        <v>0.11232254273054464</v>
      </c>
      <c r="D98" s="2">
        <f>D152/D277</f>
        <v>0.10755040388561889</v>
      </c>
      <c r="F98" s="2">
        <f>F152/F277</f>
        <v>0.11713925019369097</v>
      </c>
    </row>
    <row r="100" spans="1:7">
      <c r="A100" t="s">
        <v>92</v>
      </c>
      <c r="C100">
        <v>25776</v>
      </c>
      <c r="D100" s="7">
        <v>12700</v>
      </c>
      <c r="E100" s="3">
        <f>D100/C100</f>
        <v>0.49270639354438239</v>
      </c>
      <c r="F100">
        <v>13076</v>
      </c>
      <c r="G100" s="3">
        <f>F100/C100</f>
        <v>0.50729360645561761</v>
      </c>
    </row>
    <row r="101" spans="1:7">
      <c r="A101" t="s">
        <v>93</v>
      </c>
      <c r="C101">
        <v>2800138</v>
      </c>
      <c r="D101">
        <v>1403059</v>
      </c>
      <c r="E101" s="3">
        <f t="shared" ref="E101:E150" si="4">D101/C101</f>
        <v>0.50106780451534894</v>
      </c>
      <c r="F101">
        <v>1397079</v>
      </c>
      <c r="G101" s="3">
        <f t="shared" ref="G101:G150" si="5">F101/C101</f>
        <v>0.49893219548465112</v>
      </c>
    </row>
    <row r="102" spans="1:7">
      <c r="A102" t="s">
        <v>94</v>
      </c>
      <c r="C102">
        <v>65844</v>
      </c>
      <c r="D102">
        <v>34268</v>
      </c>
      <c r="E102" s="3">
        <f t="shared" si="4"/>
        <v>0.52044225745701966</v>
      </c>
      <c r="F102">
        <v>31576</v>
      </c>
      <c r="G102" s="3">
        <f t="shared" si="5"/>
        <v>0.47955774254298039</v>
      </c>
    </row>
    <row r="103" spans="1:7">
      <c r="A103" t="s">
        <v>95</v>
      </c>
      <c r="C103">
        <v>8401940</v>
      </c>
      <c r="D103">
        <v>4093938</v>
      </c>
      <c r="E103" s="3">
        <f t="shared" si="4"/>
        <v>0.48726103733185433</v>
      </c>
      <c r="F103">
        <v>4308002</v>
      </c>
      <c r="G103" s="3">
        <f t="shared" si="5"/>
        <v>0.51273896266814567</v>
      </c>
    </row>
    <row r="104" spans="1:7">
      <c r="A104" t="s">
        <v>96</v>
      </c>
      <c r="C104">
        <v>9503807</v>
      </c>
      <c r="D104">
        <v>4420039</v>
      </c>
      <c r="E104" s="3">
        <f t="shared" si="4"/>
        <v>0.46508088811146941</v>
      </c>
      <c r="F104">
        <v>5083768</v>
      </c>
      <c r="G104" s="3">
        <f t="shared" si="5"/>
        <v>0.53491911188853059</v>
      </c>
    </row>
    <row r="105" spans="1:7">
      <c r="A105" t="s">
        <v>97</v>
      </c>
      <c r="C105">
        <v>10296350</v>
      </c>
      <c r="D105">
        <v>5035446</v>
      </c>
      <c r="E105" s="3">
        <f t="shared" si="4"/>
        <v>0.48905155710518777</v>
      </c>
      <c r="F105">
        <v>5260904</v>
      </c>
      <c r="G105" s="3">
        <f t="shared" si="5"/>
        <v>0.51094844289481223</v>
      </c>
    </row>
    <row r="106" spans="1:7">
      <c r="A106" t="s">
        <v>98</v>
      </c>
      <c r="C106">
        <v>4377033</v>
      </c>
      <c r="D106">
        <v>2183795</v>
      </c>
      <c r="E106" s="3">
        <f t="shared" si="4"/>
        <v>0.4989213012558964</v>
      </c>
      <c r="F106">
        <v>2193238</v>
      </c>
      <c r="G106" s="3">
        <f t="shared" si="5"/>
        <v>0.5010786987441036</v>
      </c>
    </row>
    <row r="107" spans="1:7">
      <c r="A107" t="s">
        <v>99</v>
      </c>
      <c r="C107">
        <v>7364570</v>
      </c>
      <c r="D107">
        <v>3586571</v>
      </c>
      <c r="E107" s="3">
        <f t="shared" si="4"/>
        <v>0.48700345030327635</v>
      </c>
      <c r="F107">
        <v>3777999</v>
      </c>
      <c r="G107" s="3">
        <f t="shared" si="5"/>
        <v>0.51299654969672359</v>
      </c>
    </row>
    <row r="108" spans="1:7">
      <c r="A108" t="s">
        <v>100</v>
      </c>
      <c r="C108">
        <v>4284889</v>
      </c>
      <c r="D108">
        <v>2066335</v>
      </c>
      <c r="E108" s="3">
        <f t="shared" si="4"/>
        <v>0.48223769623903912</v>
      </c>
      <c r="F108">
        <v>2218554</v>
      </c>
      <c r="G108" s="3">
        <f t="shared" si="5"/>
        <v>0.51776230376096088</v>
      </c>
    </row>
    <row r="109" spans="1:7">
      <c r="A109" t="s">
        <v>101</v>
      </c>
      <c r="C109">
        <v>10436560</v>
      </c>
      <c r="D109">
        <v>5109766</v>
      </c>
      <c r="E109" s="3">
        <f t="shared" si="4"/>
        <v>0.48960251270533584</v>
      </c>
      <c r="F109">
        <v>5326794</v>
      </c>
      <c r="G109" s="3">
        <f t="shared" si="5"/>
        <v>0.51039748729466416</v>
      </c>
    </row>
    <row r="110" spans="1:7">
      <c r="A110" t="s">
        <v>102</v>
      </c>
      <c r="C110">
        <v>5349212</v>
      </c>
      <c r="D110">
        <v>2644319</v>
      </c>
      <c r="E110" s="3">
        <f t="shared" si="4"/>
        <v>0.49433804455684316</v>
      </c>
      <c r="F110">
        <v>2704893</v>
      </c>
      <c r="G110" s="3">
        <f t="shared" si="5"/>
        <v>0.50566195544315684</v>
      </c>
    </row>
    <row r="111" spans="1:7">
      <c r="A111" t="s">
        <v>103</v>
      </c>
      <c r="C111">
        <v>1294455</v>
      </c>
      <c r="D111">
        <v>600526</v>
      </c>
      <c r="E111" s="3">
        <f>D111/C111</f>
        <v>0.46392188218207664</v>
      </c>
      <c r="F111">
        <v>693929</v>
      </c>
      <c r="G111" s="3">
        <f t="shared" si="5"/>
        <v>0.53607811781792336</v>
      </c>
    </row>
    <row r="112" spans="1:7">
      <c r="A112" t="s">
        <v>104</v>
      </c>
      <c r="C112">
        <v>48433</v>
      </c>
      <c r="D112">
        <v>25174</v>
      </c>
      <c r="E112" s="3">
        <f t="shared" si="4"/>
        <v>0.51976957859310802</v>
      </c>
      <c r="F112">
        <v>23259</v>
      </c>
      <c r="G112" s="3">
        <f t="shared" si="5"/>
        <v>0.48023042140689198</v>
      </c>
    </row>
    <row r="113" spans="1:7">
      <c r="A113" t="s">
        <v>105</v>
      </c>
      <c r="C113">
        <v>5375276</v>
      </c>
      <c r="D113">
        <v>2638416</v>
      </c>
      <c r="E113" s="3">
        <f t="shared" si="4"/>
        <v>0.49084288881166288</v>
      </c>
      <c r="F113">
        <v>2736860</v>
      </c>
      <c r="G113" s="3">
        <f t="shared" si="5"/>
        <v>0.50915711118833717</v>
      </c>
    </row>
    <row r="114" spans="1:7">
      <c r="A114" t="s">
        <v>106</v>
      </c>
      <c r="C114">
        <v>61399541</v>
      </c>
      <c r="D114">
        <v>29714539</v>
      </c>
      <c r="E114" s="3">
        <f t="shared" si="4"/>
        <v>0.48395376441006294</v>
      </c>
      <c r="F114">
        <v>31685002</v>
      </c>
      <c r="G114" s="3">
        <f t="shared" si="5"/>
        <v>0.51604623558993712</v>
      </c>
    </row>
    <row r="115" spans="1:7">
      <c r="A115" t="s">
        <v>107</v>
      </c>
      <c r="C115">
        <v>80219700</v>
      </c>
      <c r="D115">
        <v>39153560</v>
      </c>
      <c r="E115" s="3">
        <f>D115/C115</f>
        <v>0.488079112736647</v>
      </c>
      <c r="F115">
        <v>41066140</v>
      </c>
      <c r="G115" s="3">
        <f t="shared" si="5"/>
        <v>0.51192088726335305</v>
      </c>
    </row>
    <row r="116" spans="1:7">
      <c r="A116" t="s">
        <v>108</v>
      </c>
      <c r="C116">
        <v>27495</v>
      </c>
      <c r="D116">
        <v>13644</v>
      </c>
      <c r="E116" s="3">
        <f t="shared" si="4"/>
        <v>0.49623567921440259</v>
      </c>
      <c r="F116">
        <v>13851</v>
      </c>
      <c r="G116" s="3">
        <f t="shared" si="5"/>
        <v>0.50376432078559741</v>
      </c>
    </row>
    <row r="117" spans="1:7">
      <c r="A117" t="s">
        <v>109</v>
      </c>
      <c r="C117">
        <v>10815197</v>
      </c>
      <c r="D117">
        <v>5302703</v>
      </c>
      <c r="E117" s="3">
        <f>F117/C117</f>
        <v>0.50969889868857687</v>
      </c>
      <c r="F117">
        <v>5512494</v>
      </c>
      <c r="G117" s="3">
        <f t="shared" si="5"/>
        <v>0.50969889868857687</v>
      </c>
    </row>
    <row r="118" spans="1:7">
      <c r="A118" t="s">
        <v>110</v>
      </c>
      <c r="C118">
        <v>59807</v>
      </c>
      <c r="D118">
        <v>29138</v>
      </c>
      <c r="E118" s="3">
        <f t="shared" si="4"/>
        <v>0.48720049492534317</v>
      </c>
      <c r="F118">
        <v>30669</v>
      </c>
      <c r="G118" s="3">
        <f t="shared" si="5"/>
        <v>0.51279950507465677</v>
      </c>
    </row>
    <row r="119" spans="1:7">
      <c r="A119" t="s">
        <v>111</v>
      </c>
      <c r="C119">
        <v>798</v>
      </c>
      <c r="D119">
        <v>529</v>
      </c>
      <c r="E119" s="3">
        <f t="shared" si="4"/>
        <v>0.66290726817042611</v>
      </c>
      <c r="F119">
        <v>269</v>
      </c>
      <c r="G119" s="3">
        <f t="shared" si="5"/>
        <v>0.33709273182957394</v>
      </c>
    </row>
    <row r="120" spans="1:7">
      <c r="A120" t="s">
        <v>112</v>
      </c>
      <c r="C120">
        <v>9937628</v>
      </c>
      <c r="D120">
        <v>4718479</v>
      </c>
      <c r="E120" s="3">
        <f t="shared" si="4"/>
        <v>0.47480938107161991</v>
      </c>
      <c r="F120">
        <v>5219149</v>
      </c>
      <c r="G120" s="3">
        <f t="shared" si="5"/>
        <v>0.52519061892838004</v>
      </c>
    </row>
    <row r="121" spans="1:7">
      <c r="A121" t="s">
        <v>113</v>
      </c>
      <c r="C121">
        <v>281154</v>
      </c>
      <c r="D121">
        <v>140718</v>
      </c>
      <c r="E121" s="3">
        <f t="shared" si="4"/>
        <v>0.50050150451354058</v>
      </c>
      <c r="F121">
        <v>140436</v>
      </c>
      <c r="G121" s="3">
        <f t="shared" si="5"/>
        <v>0.49949849548645936</v>
      </c>
    </row>
    <row r="122" spans="1:7">
      <c r="A122" t="s">
        <v>114</v>
      </c>
      <c r="C122">
        <v>4588252</v>
      </c>
      <c r="D122">
        <v>2272699</v>
      </c>
      <c r="E122" s="3">
        <f>D122/C122</f>
        <v>0.49533002982399399</v>
      </c>
      <c r="F122">
        <v>2315553</v>
      </c>
      <c r="G122" s="3">
        <f t="shared" si="5"/>
        <v>0.50466997017600601</v>
      </c>
    </row>
    <row r="123" spans="1:7">
      <c r="A123" t="s">
        <v>115</v>
      </c>
      <c r="C123">
        <v>84497</v>
      </c>
      <c r="D123">
        <v>41971</v>
      </c>
      <c r="E123" s="3">
        <f>D123/C123</f>
        <v>0.49671585973466514</v>
      </c>
      <c r="F123">
        <v>42526</v>
      </c>
      <c r="G123" s="3">
        <f t="shared" si="5"/>
        <v>0.50328414026533486</v>
      </c>
    </row>
    <row r="124" spans="1:7">
      <c r="A124" t="s">
        <v>116</v>
      </c>
      <c r="C124">
        <v>59433744</v>
      </c>
      <c r="D124">
        <v>28745507</v>
      </c>
      <c r="E124" s="3">
        <f t="shared" si="4"/>
        <v>0.48365633839254685</v>
      </c>
      <c r="F124">
        <v>30688237</v>
      </c>
      <c r="G124" s="3">
        <f t="shared" si="5"/>
        <v>0.51634366160745315</v>
      </c>
    </row>
    <row r="125" spans="1:7">
      <c r="A125" t="s">
        <v>117</v>
      </c>
      <c r="C125">
        <v>97857</v>
      </c>
      <c r="D125">
        <v>48296</v>
      </c>
      <c r="E125" s="3">
        <f t="shared" si="4"/>
        <v>0.49353648691457946</v>
      </c>
      <c r="F125">
        <v>49561</v>
      </c>
      <c r="G125" s="3">
        <f t="shared" si="5"/>
        <v>0.50646351308542059</v>
      </c>
    </row>
    <row r="126" spans="1:7">
      <c r="A126" t="s">
        <v>118</v>
      </c>
      <c r="C126">
        <v>2070371</v>
      </c>
      <c r="D126">
        <v>946102</v>
      </c>
      <c r="E126" s="3">
        <f t="shared" si="4"/>
        <v>0.45697220449861403</v>
      </c>
      <c r="F126">
        <v>1124269</v>
      </c>
      <c r="G126" s="3">
        <f t="shared" si="5"/>
        <v>0.54302779550138602</v>
      </c>
    </row>
    <row r="127" spans="1:7">
      <c r="A127" t="s">
        <v>119</v>
      </c>
      <c r="C127">
        <v>36149</v>
      </c>
      <c r="D127">
        <v>17886</v>
      </c>
      <c r="E127" s="3">
        <f t="shared" si="4"/>
        <v>0.49478547124401784</v>
      </c>
      <c r="F127">
        <v>18263</v>
      </c>
      <c r="G127" s="3">
        <f t="shared" si="5"/>
        <v>0.50521452875598216</v>
      </c>
    </row>
    <row r="128" spans="1:7">
      <c r="A128" t="s">
        <v>120</v>
      </c>
      <c r="C128">
        <v>3043429</v>
      </c>
      <c r="D128">
        <v>1402604</v>
      </c>
      <c r="E128" s="3">
        <f t="shared" si="4"/>
        <v>0.46086305939780425</v>
      </c>
      <c r="F128">
        <v>1640825</v>
      </c>
      <c r="G128" s="3">
        <f t="shared" si="5"/>
        <v>0.53913694060219575</v>
      </c>
    </row>
    <row r="129" spans="1:7">
      <c r="A129" t="s">
        <v>121</v>
      </c>
      <c r="C129">
        <v>512353</v>
      </c>
      <c r="D129">
        <v>254967</v>
      </c>
      <c r="E129" s="3">
        <f t="shared" si="4"/>
        <v>0.49763932288871149</v>
      </c>
      <c r="F129">
        <v>257386</v>
      </c>
      <c r="G129" s="3">
        <f t="shared" si="5"/>
        <v>0.50236067711128851</v>
      </c>
    </row>
    <row r="130" spans="1:7">
      <c r="A130" t="s">
        <v>122</v>
      </c>
      <c r="C130">
        <v>416055</v>
      </c>
      <c r="D130">
        <v>207185</v>
      </c>
      <c r="E130" s="3">
        <f t="shared" si="4"/>
        <v>0.49797502734013532</v>
      </c>
      <c r="F130">
        <v>208870</v>
      </c>
      <c r="G130" s="3">
        <f t="shared" si="5"/>
        <v>0.50202497265986468</v>
      </c>
    </row>
    <row r="131" spans="1:7">
      <c r="A131" t="s">
        <v>123</v>
      </c>
      <c r="C131">
        <v>31109</v>
      </c>
      <c r="D131">
        <v>15076</v>
      </c>
      <c r="E131" s="3">
        <f t="shared" si="4"/>
        <v>0.48461859911922595</v>
      </c>
      <c r="F131">
        <v>15914</v>
      </c>
      <c r="G131" s="3">
        <f t="shared" si="5"/>
        <v>0.51155614130958882</v>
      </c>
    </row>
    <row r="132" spans="1:7">
      <c r="A132" t="s">
        <v>124</v>
      </c>
      <c r="C132">
        <v>620029</v>
      </c>
      <c r="D132">
        <v>306236</v>
      </c>
      <c r="E132" s="3">
        <f t="shared" si="4"/>
        <v>0.49390593020649032</v>
      </c>
      <c r="F132">
        <v>313793</v>
      </c>
      <c r="G132" s="3">
        <f t="shared" si="5"/>
        <v>0.50609406979350968</v>
      </c>
    </row>
    <row r="133" spans="1:7">
      <c r="A133" t="s">
        <v>125</v>
      </c>
      <c r="C133">
        <v>16105285</v>
      </c>
      <c r="D133">
        <v>7971967</v>
      </c>
      <c r="E133" s="3">
        <f t="shared" si="4"/>
        <v>0.49499074372170376</v>
      </c>
      <c r="F133">
        <v>8133318</v>
      </c>
      <c r="G133" s="3">
        <f t="shared" si="5"/>
        <v>0.50500925627829618</v>
      </c>
    </row>
    <row r="134" spans="1:7">
      <c r="A134" t="s">
        <v>126</v>
      </c>
      <c r="C134">
        <v>4979955</v>
      </c>
      <c r="D134" s="6">
        <f>C134/2</f>
        <v>2489977.5</v>
      </c>
      <c r="E134" s="5">
        <f t="shared" si="4"/>
        <v>0.5</v>
      </c>
      <c r="F134" s="6">
        <f>C134/2</f>
        <v>2489977.5</v>
      </c>
      <c r="G134" s="5">
        <f t="shared" si="5"/>
        <v>0.5</v>
      </c>
    </row>
    <row r="135" spans="1:7">
      <c r="A135" t="s">
        <v>127</v>
      </c>
      <c r="C135">
        <v>38512000</v>
      </c>
      <c r="D135">
        <v>18644000</v>
      </c>
      <c r="E135" s="3">
        <f t="shared" si="4"/>
        <v>0.48410884918986291</v>
      </c>
      <c r="F135">
        <v>19868000</v>
      </c>
      <c r="G135" s="3">
        <f t="shared" si="5"/>
        <v>0.51589115081013714</v>
      </c>
    </row>
    <row r="136" spans="1:7">
      <c r="A136" t="s">
        <v>128</v>
      </c>
      <c r="C136">
        <v>10282306</v>
      </c>
      <c r="D136">
        <v>4868755</v>
      </c>
      <c r="E136" s="3">
        <f t="shared" si="4"/>
        <v>0.47350808271996575</v>
      </c>
      <c r="F136">
        <v>5413551</v>
      </c>
      <c r="G136" s="3">
        <f t="shared" si="5"/>
        <v>0.52649191728003431</v>
      </c>
    </row>
    <row r="137" spans="1:7">
      <c r="A137" t="s">
        <v>129</v>
      </c>
      <c r="C137">
        <v>3386673</v>
      </c>
      <c r="D137">
        <v>1629689</v>
      </c>
      <c r="E137" s="3">
        <f t="shared" si="4"/>
        <v>0.48120648199575217</v>
      </c>
      <c r="F137">
        <v>1756984</v>
      </c>
      <c r="G137" s="3">
        <f t="shared" si="5"/>
        <v>0.51879351800424778</v>
      </c>
    </row>
    <row r="138" spans="1:7">
      <c r="A138" t="s">
        <v>130</v>
      </c>
      <c r="C138">
        <v>21680974</v>
      </c>
      <c r="D138">
        <v>10568741</v>
      </c>
      <c r="E138" s="3">
        <f t="shared" si="4"/>
        <v>0.48746615350398925</v>
      </c>
      <c r="F138">
        <v>11112233</v>
      </c>
      <c r="G138" s="3">
        <f t="shared" si="5"/>
        <v>0.51253384649601075</v>
      </c>
    </row>
    <row r="139" spans="1:7">
      <c r="A139" t="s">
        <v>131</v>
      </c>
      <c r="C139">
        <v>143436145</v>
      </c>
      <c r="D139">
        <v>66457074</v>
      </c>
      <c r="E139" s="3">
        <f t="shared" si="4"/>
        <v>0.4633216683284398</v>
      </c>
      <c r="F139">
        <v>76979071</v>
      </c>
      <c r="G139" s="3">
        <f t="shared" si="5"/>
        <v>0.5366783316715602</v>
      </c>
    </row>
    <row r="140" spans="1:7">
      <c r="A140" t="s">
        <v>132</v>
      </c>
      <c r="C140">
        <v>26941</v>
      </c>
      <c r="D140">
        <v>13185</v>
      </c>
      <c r="E140" s="3">
        <f t="shared" si="4"/>
        <v>0.48940276901377083</v>
      </c>
      <c r="F140">
        <v>13756</v>
      </c>
      <c r="G140" s="3">
        <f t="shared" si="5"/>
        <v>0.51059723098622922</v>
      </c>
    </row>
    <row r="141" spans="1:7">
      <c r="A141" t="s">
        <v>133</v>
      </c>
      <c r="C141">
        <v>7186862</v>
      </c>
      <c r="D141">
        <v>3499176</v>
      </c>
      <c r="E141" s="3">
        <f t="shared" si="4"/>
        <v>0.48688509672232472</v>
      </c>
      <c r="F141">
        <v>3687686</v>
      </c>
      <c r="G141" s="3">
        <f t="shared" si="5"/>
        <v>0.51311490327767528</v>
      </c>
    </row>
    <row r="142" spans="1:7">
      <c r="A142" t="s">
        <v>134</v>
      </c>
      <c r="C142">
        <v>5397036</v>
      </c>
      <c r="D142">
        <v>2627772</v>
      </c>
      <c r="E142" s="3">
        <f t="shared" si="4"/>
        <v>0.48689169388531039</v>
      </c>
      <c r="F142">
        <v>2769264</v>
      </c>
      <c r="G142" s="3">
        <f t="shared" si="5"/>
        <v>0.51310830611468961</v>
      </c>
    </row>
    <row r="143" spans="1:7">
      <c r="A143" t="s">
        <v>135</v>
      </c>
      <c r="C143">
        <v>2058051</v>
      </c>
      <c r="D143">
        <v>1019826</v>
      </c>
      <c r="E143" s="3">
        <f t="shared" si="4"/>
        <v>0.49552999415466381</v>
      </c>
      <c r="F143">
        <v>1038225</v>
      </c>
      <c r="G143" s="3">
        <f t="shared" si="5"/>
        <v>0.50447000584533619</v>
      </c>
    </row>
    <row r="144" spans="1:7">
      <c r="A144" t="s">
        <v>136</v>
      </c>
      <c r="C144">
        <v>46815915</v>
      </c>
      <c r="D144">
        <v>23104350</v>
      </c>
      <c r="E144" s="3">
        <f t="shared" si="4"/>
        <v>0.49351486561781394</v>
      </c>
      <c r="F144">
        <v>23711560</v>
      </c>
      <c r="G144" s="3">
        <f t="shared" si="5"/>
        <v>0.50648502758089853</v>
      </c>
    </row>
    <row r="145" spans="1:7">
      <c r="A145" t="s">
        <v>137</v>
      </c>
      <c r="C145">
        <v>3431</v>
      </c>
      <c r="D145">
        <v>2545</v>
      </c>
      <c r="E145" s="3">
        <f t="shared" si="4"/>
        <v>0.74176624890702414</v>
      </c>
      <c r="F145">
        <v>886</v>
      </c>
      <c r="G145" s="3">
        <f t="shared" si="5"/>
        <v>0.25823375109297581</v>
      </c>
    </row>
    <row r="146" spans="1:7">
      <c r="A146" t="s">
        <v>138</v>
      </c>
      <c r="C146">
        <v>8975670</v>
      </c>
      <c r="D146">
        <v>4446656</v>
      </c>
      <c r="E146" s="3">
        <f t="shared" si="4"/>
        <v>0.49541215307603775</v>
      </c>
      <c r="F146">
        <v>4529014</v>
      </c>
      <c r="G146" s="3">
        <f t="shared" si="5"/>
        <v>0.50458784692396219</v>
      </c>
    </row>
    <row r="147" spans="1:7">
      <c r="A147" t="s">
        <v>139</v>
      </c>
      <c r="C147">
        <v>8035391</v>
      </c>
      <c r="D147">
        <v>3973280</v>
      </c>
      <c r="E147" s="3">
        <f t="shared" si="4"/>
        <v>0.49447251540093073</v>
      </c>
      <c r="F147">
        <v>4062111</v>
      </c>
      <c r="G147" s="3">
        <f t="shared" si="5"/>
        <v>0.50552748459906927</v>
      </c>
    </row>
    <row r="148" spans="1:7">
      <c r="A148" t="s">
        <v>140</v>
      </c>
      <c r="C148">
        <v>2022547</v>
      </c>
      <c r="D148">
        <v>1015377</v>
      </c>
      <c r="E148" s="3">
        <f t="shared" si="4"/>
        <v>0.50202887745006664</v>
      </c>
      <c r="F148">
        <v>1007170</v>
      </c>
      <c r="G148" s="3">
        <f t="shared" si="5"/>
        <v>0.49797112254993331</v>
      </c>
    </row>
    <row r="149" spans="1:7">
      <c r="A149" t="s">
        <v>141</v>
      </c>
      <c r="C149">
        <v>48240902</v>
      </c>
      <c r="D149">
        <v>22316317</v>
      </c>
      <c r="E149" s="3">
        <f t="shared" si="4"/>
        <v>0.46260156992918583</v>
      </c>
      <c r="F149">
        <v>25924585</v>
      </c>
      <c r="G149" s="3">
        <f t="shared" si="5"/>
        <v>0.53739843007081423</v>
      </c>
    </row>
    <row r="150" spans="1:7">
      <c r="A150" t="s">
        <v>142</v>
      </c>
      <c r="C150">
        <v>63182000</v>
      </c>
      <c r="D150">
        <v>31028000</v>
      </c>
      <c r="E150" s="3">
        <f t="shared" si="4"/>
        <v>0.49108923427558482</v>
      </c>
      <c r="F150">
        <v>32154000</v>
      </c>
      <c r="G150" s="3">
        <f t="shared" si="5"/>
        <v>0.50891076572441518</v>
      </c>
    </row>
    <row r="152" spans="1:7">
      <c r="A152" t="s">
        <v>64</v>
      </c>
      <c r="C152">
        <f>SUM(C100:C151)</f>
        <v>733627532</v>
      </c>
      <c r="D152">
        <f>SUM(D100:D151)</f>
        <v>352862878.5</v>
      </c>
      <c r="E152" s="3">
        <f>D152/C152</f>
        <v>0.48098369146265901</v>
      </c>
      <c r="F152">
        <f>SUM(F100:F151)</f>
        <v>380764529.5</v>
      </c>
      <c r="G152" s="3">
        <f>F152/C152</f>
        <v>0.51901613951424064</v>
      </c>
    </row>
    <row r="155" spans="1:7">
      <c r="A155" t="s">
        <v>143</v>
      </c>
      <c r="C155" s="2">
        <f>C208/C277</f>
        <v>0.61279717386241328</v>
      </c>
      <c r="D155" s="2">
        <f>D208/D277</f>
        <v>0.62191535815290078</v>
      </c>
      <c r="F155" s="2">
        <f>F208/F277</f>
        <v>0.60359382073163614</v>
      </c>
    </row>
    <row r="157" spans="1:7">
      <c r="A157" t="s">
        <v>144</v>
      </c>
      <c r="C157">
        <v>13051358</v>
      </c>
      <c r="D157">
        <v>6712377</v>
      </c>
      <c r="E157" s="3">
        <f>D157/C157</f>
        <v>0.51430487156968652</v>
      </c>
      <c r="F157">
        <v>6338981</v>
      </c>
      <c r="G157" s="3">
        <f>F157/C157</f>
        <v>0.48569512843031354</v>
      </c>
    </row>
    <row r="158" spans="1:7">
      <c r="A158" t="s">
        <v>145</v>
      </c>
      <c r="C158">
        <v>2871771</v>
      </c>
      <c r="D158">
        <v>1346729</v>
      </c>
      <c r="E158" s="3">
        <f t="shared" ref="E158:E206" si="6">D158/C158</f>
        <v>0.46895417496729369</v>
      </c>
      <c r="F158">
        <v>1525042</v>
      </c>
      <c r="G158" s="3">
        <f t="shared" ref="G158:G206" si="7">F158/C158</f>
        <v>0.53104582503270625</v>
      </c>
    </row>
    <row r="159" spans="1:7">
      <c r="A159" t="s">
        <v>146</v>
      </c>
      <c r="C159">
        <v>8922447</v>
      </c>
      <c r="D159">
        <v>4414398</v>
      </c>
      <c r="E159" s="3">
        <f t="shared" si="6"/>
        <v>0.49475194416957591</v>
      </c>
      <c r="F159">
        <v>4508049</v>
      </c>
      <c r="G159" s="3">
        <f t="shared" si="7"/>
        <v>0.50524805583042409</v>
      </c>
    </row>
    <row r="160" spans="1:7">
      <c r="A160" t="s">
        <v>147</v>
      </c>
      <c r="C160">
        <v>1234571</v>
      </c>
      <c r="D160">
        <v>768414</v>
      </c>
      <c r="E160" s="3">
        <f t="shared" si="6"/>
        <v>0.62241377774141782</v>
      </c>
      <c r="F160">
        <v>466157</v>
      </c>
      <c r="G160" s="3">
        <f t="shared" si="7"/>
        <v>0.37758622225858213</v>
      </c>
    </row>
    <row r="161" spans="1:7">
      <c r="A161" t="s">
        <v>148</v>
      </c>
      <c r="C161">
        <v>144043697</v>
      </c>
      <c r="D161">
        <v>72109796</v>
      </c>
      <c r="E161" s="3">
        <f t="shared" si="6"/>
        <v>0.50061056125211778</v>
      </c>
      <c r="F161">
        <v>71933901</v>
      </c>
      <c r="G161" s="3">
        <f t="shared" si="7"/>
        <v>0.49938943874788216</v>
      </c>
    </row>
    <row r="162" spans="1:7">
      <c r="A162" t="s">
        <v>149</v>
      </c>
      <c r="C162">
        <v>634982</v>
      </c>
      <c r="D162">
        <v>333595</v>
      </c>
      <c r="E162" s="3">
        <f t="shared" si="6"/>
        <v>0.52536134882563601</v>
      </c>
      <c r="F162">
        <v>301387</v>
      </c>
      <c r="G162" s="3">
        <f t="shared" si="7"/>
        <v>0.47463865117436399</v>
      </c>
    </row>
    <row r="163" spans="1:7">
      <c r="A163" t="s">
        <v>150</v>
      </c>
      <c r="C163">
        <v>393372</v>
      </c>
      <c r="D163">
        <v>203149</v>
      </c>
      <c r="E163" s="3">
        <f t="shared" si="6"/>
        <v>0.51642974080514115</v>
      </c>
      <c r="F163">
        <v>190223</v>
      </c>
      <c r="G163" s="3">
        <f t="shared" si="7"/>
        <v>0.4835702591948588</v>
      </c>
    </row>
    <row r="164" spans="1:7">
      <c r="A164" t="s">
        <v>151</v>
      </c>
      <c r="C164">
        <v>13395682</v>
      </c>
      <c r="D164">
        <v>6516054</v>
      </c>
      <c r="E164" s="3">
        <f t="shared" si="6"/>
        <v>0.48642943300684505</v>
      </c>
      <c r="F164">
        <v>6879628</v>
      </c>
      <c r="G164" s="3">
        <f t="shared" si="7"/>
        <v>0.51357056699315495</v>
      </c>
    </row>
    <row r="165" spans="1:7">
      <c r="A165" t="s">
        <v>152</v>
      </c>
      <c r="C165">
        <v>1339724852</v>
      </c>
      <c r="D165">
        <v>686852572</v>
      </c>
      <c r="E165" s="3">
        <f t="shared" si="6"/>
        <v>0.51268181744530328</v>
      </c>
      <c r="F165">
        <v>652872280</v>
      </c>
      <c r="G165" s="3">
        <f t="shared" si="7"/>
        <v>0.48731818255469667</v>
      </c>
    </row>
    <row r="166" spans="1:7">
      <c r="A166" t="s">
        <v>153</v>
      </c>
      <c r="C166">
        <v>7071576</v>
      </c>
      <c r="D166">
        <v>3303015</v>
      </c>
      <c r="E166" s="3">
        <f t="shared" si="6"/>
        <v>0.4670832923240873</v>
      </c>
      <c r="F166">
        <v>3768561</v>
      </c>
      <c r="G166" s="3">
        <f t="shared" si="7"/>
        <v>0.5329167076759127</v>
      </c>
    </row>
    <row r="167" spans="1:7">
      <c r="A167" t="s">
        <v>154</v>
      </c>
      <c r="C167">
        <v>625674</v>
      </c>
      <c r="D167">
        <v>305398</v>
      </c>
      <c r="E167" s="3">
        <f t="shared" si="6"/>
        <v>0.48811042172121583</v>
      </c>
      <c r="F167">
        <v>320276</v>
      </c>
      <c r="G167" s="3">
        <f t="shared" si="7"/>
        <v>0.51188957827878412</v>
      </c>
    </row>
    <row r="168" spans="1:7">
      <c r="A168" t="s">
        <v>156</v>
      </c>
      <c r="C168">
        <v>840407</v>
      </c>
      <c r="D168">
        <v>408780</v>
      </c>
      <c r="E168" s="3">
        <f t="shared" si="6"/>
        <v>0.48640718128240246</v>
      </c>
      <c r="F168">
        <v>431627</v>
      </c>
      <c r="G168" s="3">
        <f t="shared" si="7"/>
        <v>0.51359281871759754</v>
      </c>
    </row>
    <row r="169" spans="1:7">
      <c r="A169" t="s">
        <v>157</v>
      </c>
      <c r="C169">
        <v>24052231</v>
      </c>
      <c r="D169">
        <v>11721838</v>
      </c>
      <c r="E169" s="3">
        <f t="shared" si="6"/>
        <v>0.48734930244100849</v>
      </c>
      <c r="F169">
        <v>12330393</v>
      </c>
      <c r="G169" s="3">
        <f t="shared" si="7"/>
        <v>0.51265069755899151</v>
      </c>
    </row>
    <row r="170" spans="1:7">
      <c r="A170" t="s">
        <v>158</v>
      </c>
      <c r="C170">
        <v>4355673</v>
      </c>
      <c r="D170">
        <v>2049786</v>
      </c>
      <c r="E170" s="3">
        <f t="shared" si="6"/>
        <v>0.47060144322128866</v>
      </c>
      <c r="F170">
        <v>2305887</v>
      </c>
      <c r="G170" s="3">
        <f t="shared" si="7"/>
        <v>0.52939855677871139</v>
      </c>
    </row>
    <row r="171" spans="1:7">
      <c r="A171" t="s">
        <v>159</v>
      </c>
      <c r="C171">
        <v>1210193422</v>
      </c>
      <c r="D171">
        <v>623724248</v>
      </c>
      <c r="E171" s="3">
        <f t="shared" si="6"/>
        <v>0.51539219819028237</v>
      </c>
      <c r="F171">
        <v>586469174</v>
      </c>
      <c r="G171" s="3">
        <f t="shared" si="7"/>
        <v>0.48460780180971763</v>
      </c>
    </row>
    <row r="172" spans="1:7">
      <c r="A172" t="s">
        <v>160</v>
      </c>
      <c r="C172">
        <v>237641326</v>
      </c>
      <c r="D172">
        <v>119630913</v>
      </c>
      <c r="E172" s="3">
        <f t="shared" si="6"/>
        <v>0.50340955007126997</v>
      </c>
      <c r="F172">
        <v>118010413</v>
      </c>
      <c r="G172" s="3">
        <f t="shared" si="7"/>
        <v>0.49659044992872997</v>
      </c>
    </row>
    <row r="173" spans="1:7">
      <c r="A173" t="s">
        <v>161</v>
      </c>
      <c r="C173">
        <v>75149669</v>
      </c>
      <c r="D173">
        <v>37905669</v>
      </c>
      <c r="E173" s="3">
        <f t="shared" si="6"/>
        <v>0.50440234141284113</v>
      </c>
      <c r="F173">
        <v>37244000</v>
      </c>
      <c r="G173" s="3">
        <f t="shared" si="7"/>
        <v>0.49559765858715893</v>
      </c>
    </row>
    <row r="174" spans="1:7">
      <c r="A174" t="s">
        <v>162</v>
      </c>
      <c r="C174">
        <v>19184543</v>
      </c>
      <c r="D174">
        <v>9536570</v>
      </c>
      <c r="E174" s="3">
        <f t="shared" si="6"/>
        <v>0.49709654277404469</v>
      </c>
      <c r="F174">
        <v>9647973</v>
      </c>
      <c r="G174" s="3">
        <f t="shared" si="7"/>
        <v>0.50290345722595531</v>
      </c>
    </row>
    <row r="175" spans="1:7">
      <c r="A175" t="s">
        <v>163</v>
      </c>
      <c r="C175">
        <v>7412180</v>
      </c>
      <c r="D175">
        <v>3663910</v>
      </c>
      <c r="E175" s="3">
        <f t="shared" si="6"/>
        <v>0.49430936647518003</v>
      </c>
      <c r="F175">
        <v>3748270</v>
      </c>
      <c r="G175" s="3">
        <f t="shared" si="7"/>
        <v>0.50569063352481991</v>
      </c>
    </row>
    <row r="176" spans="1:7">
      <c r="A176" t="s">
        <v>164</v>
      </c>
      <c r="C176">
        <v>128057352</v>
      </c>
      <c r="D176">
        <v>62327737</v>
      </c>
      <c r="E176" s="3">
        <f t="shared" si="6"/>
        <v>0.48671736551291489</v>
      </c>
      <c r="F176">
        <v>65729615</v>
      </c>
      <c r="G176" s="3">
        <f t="shared" si="7"/>
        <v>0.51328263448708511</v>
      </c>
    </row>
    <row r="177" spans="1:7">
      <c r="A177" t="s">
        <v>165</v>
      </c>
      <c r="C177">
        <v>5103639</v>
      </c>
      <c r="D177">
        <v>2626287</v>
      </c>
      <c r="E177" s="3">
        <f t="shared" si="6"/>
        <v>0.5145910594381774</v>
      </c>
      <c r="F177">
        <v>2477352</v>
      </c>
      <c r="G177" s="3">
        <f t="shared" si="7"/>
        <v>0.48540894056182265</v>
      </c>
    </row>
    <row r="178" spans="1:7">
      <c r="A178" t="s">
        <v>166</v>
      </c>
      <c r="C178">
        <v>16009597</v>
      </c>
      <c r="D178">
        <v>7712224</v>
      </c>
      <c r="E178" s="3">
        <f t="shared" si="6"/>
        <v>0.48172505529027371</v>
      </c>
      <c r="F178">
        <v>8297373</v>
      </c>
      <c r="G178" s="3">
        <f t="shared" si="7"/>
        <v>0.51827494470972635</v>
      </c>
    </row>
    <row r="179" spans="1:7">
      <c r="A179" t="s">
        <v>167</v>
      </c>
      <c r="C179">
        <v>3065850</v>
      </c>
      <c r="D179">
        <v>1738372</v>
      </c>
      <c r="E179" s="3">
        <f t="shared" si="6"/>
        <v>0.56701143239232188</v>
      </c>
      <c r="F179">
        <v>1327478</v>
      </c>
      <c r="G179" s="3">
        <f t="shared" si="7"/>
        <v>0.43298856760767812</v>
      </c>
    </row>
    <row r="180" spans="1:7">
      <c r="A180" t="s">
        <v>168</v>
      </c>
      <c r="C180">
        <v>5107700</v>
      </c>
      <c r="D180">
        <v>2489200</v>
      </c>
      <c r="E180" s="3">
        <f t="shared" si="6"/>
        <v>0.48734263954421753</v>
      </c>
      <c r="F180">
        <v>2618500</v>
      </c>
      <c r="G180" s="3">
        <f t="shared" si="7"/>
        <v>0.51265736045578247</v>
      </c>
    </row>
    <row r="181" spans="1:7">
      <c r="A181" t="s">
        <v>169</v>
      </c>
      <c r="C181">
        <v>5621982</v>
      </c>
      <c r="D181">
        <v>2800551</v>
      </c>
      <c r="E181" s="3">
        <f t="shared" si="6"/>
        <v>0.49814300365956349</v>
      </c>
      <c r="F181">
        <v>2821431</v>
      </c>
      <c r="G181" s="3">
        <f t="shared" si="7"/>
        <v>0.50185699634043657</v>
      </c>
    </row>
    <row r="182" spans="1:7">
      <c r="A182" t="s">
        <v>170</v>
      </c>
      <c r="C182">
        <v>3759134</v>
      </c>
      <c r="D182">
        <v>1857659</v>
      </c>
      <c r="E182" s="3">
        <f t="shared" si="6"/>
        <v>0.49417206196959196</v>
      </c>
      <c r="F182">
        <v>1901475</v>
      </c>
      <c r="G182" s="3">
        <f t="shared" si="7"/>
        <v>0.50582793803040804</v>
      </c>
    </row>
    <row r="183" spans="1:7">
      <c r="A183" t="s">
        <v>171</v>
      </c>
      <c r="C183">
        <v>28334135</v>
      </c>
      <c r="D183">
        <v>14562638</v>
      </c>
      <c r="E183" s="3">
        <f t="shared" si="6"/>
        <v>0.5139609167528848</v>
      </c>
      <c r="F183">
        <v>13771497</v>
      </c>
      <c r="G183" s="3">
        <f t="shared" si="7"/>
        <v>0.4860390832471152</v>
      </c>
    </row>
    <row r="184" spans="1:7">
      <c r="A184" t="s">
        <v>172</v>
      </c>
      <c r="C184">
        <v>336224</v>
      </c>
      <c r="D184" s="6">
        <f>C184/2</f>
        <v>168112</v>
      </c>
      <c r="E184" s="5">
        <f t="shared" si="6"/>
        <v>0.5</v>
      </c>
      <c r="F184" s="6">
        <f>C184/2</f>
        <v>168112</v>
      </c>
      <c r="G184" s="5">
        <f t="shared" si="7"/>
        <v>0.5</v>
      </c>
    </row>
    <row r="185" spans="1:7">
      <c r="A185" t="s">
        <v>173</v>
      </c>
      <c r="C185">
        <v>2647199</v>
      </c>
      <c r="D185">
        <v>1314246</v>
      </c>
      <c r="E185" s="3">
        <f t="shared" si="6"/>
        <v>0.49646664266645613</v>
      </c>
      <c r="F185">
        <v>1332953</v>
      </c>
      <c r="G185" s="3">
        <f t="shared" si="7"/>
        <v>0.50353335733354387</v>
      </c>
    </row>
    <row r="186" spans="1:7">
      <c r="A186" t="s">
        <v>174</v>
      </c>
      <c r="C186">
        <v>35307913</v>
      </c>
      <c r="D186">
        <v>17518255</v>
      </c>
      <c r="E186" s="3">
        <f t="shared" si="6"/>
        <v>0.49615662641969238</v>
      </c>
      <c r="F186">
        <v>17789658</v>
      </c>
      <c r="G186" s="3">
        <f t="shared" si="7"/>
        <v>0.50384337358030762</v>
      </c>
    </row>
    <row r="187" spans="1:7">
      <c r="A187" t="s">
        <v>175</v>
      </c>
      <c r="C187">
        <v>26494504</v>
      </c>
      <c r="D187">
        <v>12849041</v>
      </c>
      <c r="E187" s="3">
        <f t="shared" si="6"/>
        <v>0.48497005265695858</v>
      </c>
      <c r="F187">
        <v>13645463</v>
      </c>
      <c r="G187" s="3">
        <f t="shared" si="7"/>
        <v>0.51502994734304142</v>
      </c>
    </row>
    <row r="188" spans="1:7">
      <c r="A188" t="s">
        <v>176</v>
      </c>
      <c r="C188">
        <v>2773479</v>
      </c>
      <c r="D188">
        <v>1612408</v>
      </c>
      <c r="E188" s="3">
        <f t="shared" si="6"/>
        <v>0.58136657966402483</v>
      </c>
      <c r="F188">
        <v>1161071</v>
      </c>
      <c r="G188" s="3">
        <f t="shared" si="7"/>
        <v>0.41863342033597511</v>
      </c>
    </row>
    <row r="189" spans="1:7">
      <c r="A189" t="s">
        <v>177</v>
      </c>
      <c r="C189">
        <v>130579571</v>
      </c>
      <c r="D189">
        <v>67840137</v>
      </c>
      <c r="E189" s="3">
        <f t="shared" si="6"/>
        <v>0.51953101454131745</v>
      </c>
      <c r="F189">
        <v>62739434</v>
      </c>
      <c r="G189" s="3">
        <f t="shared" si="7"/>
        <v>0.4804689854586825</v>
      </c>
    </row>
    <row r="190" spans="1:7">
      <c r="A190" t="s">
        <v>178</v>
      </c>
      <c r="C190">
        <v>92335113</v>
      </c>
      <c r="D190">
        <v>46634257</v>
      </c>
      <c r="E190" s="3">
        <f t="shared" si="6"/>
        <v>0.50505442062977712</v>
      </c>
      <c r="F190">
        <v>45700856</v>
      </c>
      <c r="G190" s="3">
        <f t="shared" si="7"/>
        <v>0.49494557937022288</v>
      </c>
    </row>
    <row r="191" spans="1:7">
      <c r="A191" t="s">
        <v>179</v>
      </c>
      <c r="C191">
        <v>1699435</v>
      </c>
      <c r="D191">
        <v>1284739</v>
      </c>
      <c r="E191" s="3">
        <f t="shared" si="6"/>
        <v>0.75598007573105175</v>
      </c>
      <c r="F191">
        <v>414696</v>
      </c>
      <c r="G191" s="3">
        <f t="shared" si="7"/>
        <v>0.2440199242689482</v>
      </c>
    </row>
    <row r="192" spans="1:7">
      <c r="A192" t="s">
        <v>180</v>
      </c>
      <c r="C192">
        <v>48580293</v>
      </c>
      <c r="D192">
        <v>24167098</v>
      </c>
      <c r="E192" s="3">
        <f t="shared" si="6"/>
        <v>0.49746711078914241</v>
      </c>
      <c r="F192">
        <v>24413195</v>
      </c>
      <c r="G192" s="3">
        <f t="shared" si="7"/>
        <v>0.50253288921085759</v>
      </c>
    </row>
    <row r="193" spans="1:7">
      <c r="A193" t="s">
        <v>181</v>
      </c>
      <c r="C193">
        <v>27136977</v>
      </c>
      <c r="D193">
        <v>15306793</v>
      </c>
      <c r="E193" s="3">
        <f t="shared" si="6"/>
        <v>0.56405667440407969</v>
      </c>
      <c r="F193">
        <v>11830184</v>
      </c>
      <c r="G193" s="3">
        <f t="shared" si="7"/>
        <v>0.43594332559592031</v>
      </c>
    </row>
    <row r="194" spans="1:7">
      <c r="A194" t="s">
        <v>182</v>
      </c>
      <c r="C194">
        <v>3771721</v>
      </c>
      <c r="D194">
        <v>1861133</v>
      </c>
      <c r="E194" s="3">
        <f t="shared" si="6"/>
        <v>0.49344397424942088</v>
      </c>
      <c r="F194">
        <v>1910588</v>
      </c>
      <c r="G194" s="3">
        <f t="shared" si="7"/>
        <v>0.50655602575057912</v>
      </c>
    </row>
    <row r="195" spans="1:7">
      <c r="A195" t="s">
        <v>183</v>
      </c>
      <c r="C195">
        <v>20263723</v>
      </c>
      <c r="D195">
        <v>9832401</v>
      </c>
      <c r="E195" s="3">
        <f t="shared" si="6"/>
        <v>0.48522184200800611</v>
      </c>
      <c r="F195">
        <v>10431322</v>
      </c>
      <c r="G195" s="3">
        <f t="shared" si="7"/>
        <v>0.51477815799199389</v>
      </c>
    </row>
    <row r="196" spans="1:7">
      <c r="A196" t="s">
        <v>184</v>
      </c>
      <c r="C196">
        <v>3669244</v>
      </c>
      <c r="D196">
        <v>1862027</v>
      </c>
      <c r="E196" s="3">
        <f t="shared" si="6"/>
        <v>0.50746884099285849</v>
      </c>
      <c r="F196">
        <v>1807217</v>
      </c>
      <c r="G196" s="3">
        <f t="shared" si="7"/>
        <v>0.49253115900714151</v>
      </c>
    </row>
    <row r="197" spans="1:7">
      <c r="A197" t="s">
        <v>185</v>
      </c>
      <c r="C197">
        <v>17921000</v>
      </c>
      <c r="D197">
        <v>9161000</v>
      </c>
      <c r="E197" s="3">
        <f t="shared" si="6"/>
        <v>0.51118799174153229</v>
      </c>
      <c r="F197">
        <v>8760000</v>
      </c>
      <c r="G197" s="3">
        <f t="shared" si="7"/>
        <v>0.48881200825846771</v>
      </c>
    </row>
    <row r="198" spans="1:7">
      <c r="A198" t="s">
        <v>186</v>
      </c>
      <c r="C198">
        <v>7564502</v>
      </c>
      <c r="D198">
        <v>3817004</v>
      </c>
      <c r="E198" s="3">
        <f t="shared" si="6"/>
        <v>0.50459422180072133</v>
      </c>
      <c r="F198">
        <v>3747498</v>
      </c>
      <c r="G198" s="3">
        <f t="shared" si="7"/>
        <v>0.49540577819927867</v>
      </c>
    </row>
    <row r="199" spans="1:7">
      <c r="A199" t="s">
        <v>187</v>
      </c>
      <c r="C199">
        <v>65981659</v>
      </c>
      <c r="D199">
        <v>32355032</v>
      </c>
      <c r="E199" s="3">
        <f t="shared" si="6"/>
        <v>0.49036402676689289</v>
      </c>
      <c r="F199">
        <v>33626627</v>
      </c>
      <c r="G199" s="3">
        <f t="shared" si="7"/>
        <v>0.50963597323310705</v>
      </c>
    </row>
    <row r="200" spans="1:7">
      <c r="A200" t="s">
        <v>188</v>
      </c>
      <c r="C200">
        <v>1066409</v>
      </c>
      <c r="D200">
        <v>544198</v>
      </c>
      <c r="E200" s="3">
        <f t="shared" si="6"/>
        <v>0.51030889649280908</v>
      </c>
      <c r="F200">
        <v>522211</v>
      </c>
      <c r="G200" s="3">
        <f t="shared" si="7"/>
        <v>0.48969110350719097</v>
      </c>
    </row>
    <row r="201" spans="1:7">
      <c r="A201" t="s">
        <v>189</v>
      </c>
      <c r="C201">
        <v>74526000</v>
      </c>
      <c r="D201">
        <v>37431000</v>
      </c>
      <c r="E201" s="3">
        <f t="shared" si="6"/>
        <v>0.50225424684002895</v>
      </c>
      <c r="F201">
        <v>37095000</v>
      </c>
      <c r="G201" s="3">
        <f t="shared" si="7"/>
        <v>0.49774575315997099</v>
      </c>
    </row>
    <row r="202" spans="1:7">
      <c r="A202" t="s">
        <v>190</v>
      </c>
      <c r="C202">
        <v>4483251</v>
      </c>
      <c r="D202">
        <v>2225331</v>
      </c>
      <c r="E202" s="3">
        <f t="shared" si="6"/>
        <v>0.49636547228785538</v>
      </c>
      <c r="F202">
        <v>2257920</v>
      </c>
      <c r="G202" s="3">
        <f t="shared" si="7"/>
        <v>0.50363452771214456</v>
      </c>
    </row>
    <row r="203" spans="1:7">
      <c r="A203" t="s">
        <v>191</v>
      </c>
      <c r="C203">
        <v>4106427</v>
      </c>
      <c r="D203">
        <v>2806141</v>
      </c>
      <c r="E203" s="3">
        <f t="shared" si="6"/>
        <v>0.68335343596756981</v>
      </c>
      <c r="F203">
        <v>1300286</v>
      </c>
      <c r="G203" s="3">
        <f t="shared" si="7"/>
        <v>0.31664656403243013</v>
      </c>
    </row>
    <row r="204" spans="1:7">
      <c r="A204" t="s">
        <v>192</v>
      </c>
      <c r="C204">
        <v>19810077</v>
      </c>
      <c r="D204">
        <v>9784156</v>
      </c>
      <c r="E204" s="3">
        <f t="shared" si="6"/>
        <v>0.493897928816733</v>
      </c>
      <c r="F204">
        <v>10025921</v>
      </c>
      <c r="G204" s="3">
        <f t="shared" si="7"/>
        <v>0.506102071183267</v>
      </c>
    </row>
    <row r="205" spans="1:7">
      <c r="A205" t="s">
        <v>193</v>
      </c>
      <c r="C205">
        <v>85846997</v>
      </c>
      <c r="D205">
        <v>42413143</v>
      </c>
      <c r="E205" s="3">
        <f t="shared" si="6"/>
        <v>0.49405505704526859</v>
      </c>
      <c r="F205">
        <v>43433854</v>
      </c>
      <c r="G205" s="3">
        <f t="shared" si="7"/>
        <v>0.50594494295473147</v>
      </c>
    </row>
    <row r="206" spans="1:7">
      <c r="A206" t="s">
        <v>194</v>
      </c>
      <c r="C206">
        <v>19685161</v>
      </c>
      <c r="D206">
        <v>10036953</v>
      </c>
      <c r="E206" s="3">
        <f t="shared" si="6"/>
        <v>0.50987406199014573</v>
      </c>
      <c r="F206">
        <v>9648208</v>
      </c>
      <c r="G206" s="3">
        <f t="shared" si="7"/>
        <v>0.49012593800985421</v>
      </c>
    </row>
    <row r="208" spans="1:7">
      <c r="A208" t="s">
        <v>155</v>
      </c>
      <c r="C208">
        <f>SUM(C157:C206)</f>
        <v>4002445701</v>
      </c>
      <c r="D208">
        <f>SUM(D157:D206)</f>
        <v>2040446484</v>
      </c>
      <c r="E208" s="3">
        <f>D208/C208</f>
        <v>0.50979991645862932</v>
      </c>
      <c r="F208">
        <f>SUM(F157:F206)</f>
        <v>1961999217</v>
      </c>
      <c r="G208" s="3">
        <f>F208/C208</f>
        <v>0.49020008354137068</v>
      </c>
    </row>
    <row r="211" spans="1:7">
      <c r="A211" t="s">
        <v>235</v>
      </c>
      <c r="C211" s="2">
        <f>C253/C277</f>
        <v>8.1175179745594614E-2</v>
      </c>
      <c r="D211" s="2">
        <f>D253/D277</f>
        <v>7.9317293941937206E-2</v>
      </c>
      <c r="F211" s="2">
        <f>F253/F277</f>
        <v>8.3050431547488451E-2</v>
      </c>
    </row>
    <row r="213" spans="1:7">
      <c r="A213" t="s">
        <v>196</v>
      </c>
      <c r="C213">
        <v>13550</v>
      </c>
      <c r="D213" s="6">
        <f>C213/2</f>
        <v>6775</v>
      </c>
      <c r="E213" s="5">
        <f>D213/C213</f>
        <v>0.5</v>
      </c>
      <c r="F213" s="6">
        <f>C213/2</f>
        <v>6775</v>
      </c>
      <c r="G213" s="5">
        <f>F213/C213</f>
        <v>0.5</v>
      </c>
    </row>
    <row r="214" spans="1:7">
      <c r="A214" t="s">
        <v>197</v>
      </c>
      <c r="C214">
        <v>83278</v>
      </c>
      <c r="D214">
        <v>40007</v>
      </c>
      <c r="E214" s="8">
        <f t="shared" ref="E214:E251" si="8">D214/C214</f>
        <v>0.4804029875837556</v>
      </c>
      <c r="F214" s="9">
        <v>43271</v>
      </c>
      <c r="G214" s="8">
        <f t="shared" ref="G214:G251" si="9">F214/C214</f>
        <v>0.51959701241624434</v>
      </c>
    </row>
    <row r="215" spans="1:7">
      <c r="A215" t="s">
        <v>198</v>
      </c>
      <c r="C215">
        <v>101484</v>
      </c>
      <c r="D215">
        <v>48241</v>
      </c>
      <c r="E215" s="8">
        <f t="shared" si="8"/>
        <v>0.47535572109889246</v>
      </c>
      <c r="F215" s="9">
        <v>53243</v>
      </c>
      <c r="G215" s="8">
        <f t="shared" si="9"/>
        <v>0.52464427890110754</v>
      </c>
    </row>
    <row r="216" spans="1:7">
      <c r="A216" t="s">
        <v>199</v>
      </c>
      <c r="C216">
        <v>353658</v>
      </c>
      <c r="D216">
        <v>170926</v>
      </c>
      <c r="E216" s="8">
        <f t="shared" si="8"/>
        <v>0.48330873329600915</v>
      </c>
      <c r="F216" s="9">
        <v>182732</v>
      </c>
      <c r="G216" s="8">
        <f t="shared" si="9"/>
        <v>0.5166912667039909</v>
      </c>
    </row>
    <row r="217" spans="1:7">
      <c r="A217" t="s">
        <v>200</v>
      </c>
      <c r="C217">
        <v>277821</v>
      </c>
      <c r="D217">
        <v>133018</v>
      </c>
      <c r="E217" s="8">
        <f t="shared" si="8"/>
        <v>0.47879030022928432</v>
      </c>
      <c r="F217" s="9">
        <v>144803</v>
      </c>
      <c r="G217" s="8">
        <f t="shared" si="9"/>
        <v>0.52120969977071563</v>
      </c>
    </row>
    <row r="218" spans="1:7">
      <c r="A218" t="s">
        <v>201</v>
      </c>
      <c r="C218">
        <v>312698</v>
      </c>
      <c r="D218">
        <v>157935</v>
      </c>
      <c r="E218" s="8">
        <f t="shared" si="8"/>
        <v>0.50507198638942363</v>
      </c>
      <c r="F218" s="9">
        <v>154763</v>
      </c>
      <c r="G218" s="8">
        <f t="shared" si="9"/>
        <v>0.49492801361057631</v>
      </c>
    </row>
    <row r="219" spans="1:7">
      <c r="A219" t="s">
        <v>202</v>
      </c>
      <c r="C219" s="1">
        <v>64237</v>
      </c>
      <c r="D219">
        <v>30858</v>
      </c>
      <c r="E219" s="8">
        <f t="shared" si="8"/>
        <v>0.48037735261609354</v>
      </c>
      <c r="F219" s="9">
        <v>33379</v>
      </c>
      <c r="G219" s="8">
        <f t="shared" si="9"/>
        <v>0.51962264738390651</v>
      </c>
    </row>
    <row r="220" spans="1:7">
      <c r="A220" t="s">
        <v>203</v>
      </c>
      <c r="C220">
        <v>20647</v>
      </c>
      <c r="D220">
        <v>10627</v>
      </c>
      <c r="E220" s="8">
        <f t="shared" si="8"/>
        <v>0.51469947207826805</v>
      </c>
      <c r="F220" s="9">
        <v>10020</v>
      </c>
      <c r="G220" s="8">
        <f t="shared" si="9"/>
        <v>0.48530052792173195</v>
      </c>
    </row>
    <row r="221" spans="1:7">
      <c r="A221" t="s">
        <v>204</v>
      </c>
      <c r="C221">
        <v>33476690</v>
      </c>
      <c r="D221">
        <v>16414225</v>
      </c>
      <c r="E221" s="8">
        <f t="shared" si="8"/>
        <v>0.49031803920877481</v>
      </c>
      <c r="F221" s="9">
        <v>17062455</v>
      </c>
      <c r="G221" s="8">
        <f t="shared" si="9"/>
        <v>0.50968166207591015</v>
      </c>
    </row>
    <row r="222" spans="1:7">
      <c r="A222" t="s">
        <v>205</v>
      </c>
      <c r="C222">
        <v>55036</v>
      </c>
      <c r="D222">
        <v>27218</v>
      </c>
      <c r="E222" s="8">
        <f t="shared" si="8"/>
        <v>0.49454902245802745</v>
      </c>
      <c r="F222" s="9">
        <v>27818</v>
      </c>
      <c r="G222" s="8">
        <f t="shared" si="9"/>
        <v>0.50545097754197255</v>
      </c>
    </row>
    <row r="223" spans="1:7">
      <c r="A223" t="s">
        <v>206</v>
      </c>
      <c r="C223">
        <v>4301712</v>
      </c>
      <c r="D223">
        <v>2106063</v>
      </c>
      <c r="E223" s="8">
        <f t="shared" si="8"/>
        <v>0.48958716901549892</v>
      </c>
      <c r="F223" s="9">
        <v>2195649</v>
      </c>
      <c r="G223" s="8">
        <f t="shared" si="9"/>
        <v>0.51041283098450108</v>
      </c>
    </row>
    <row r="224" spans="1:7">
      <c r="A224" t="s">
        <v>207</v>
      </c>
      <c r="C224">
        <v>11163934</v>
      </c>
      <c r="D224">
        <v>5571647</v>
      </c>
      <c r="E224" s="8">
        <f t="shared" si="8"/>
        <v>0.49907559467836338</v>
      </c>
      <c r="F224" s="9">
        <v>5592287</v>
      </c>
      <c r="G224" s="8">
        <f t="shared" si="9"/>
        <v>0.50092440532163662</v>
      </c>
    </row>
    <row r="225" spans="1:7">
      <c r="A225" t="s">
        <v>208</v>
      </c>
      <c r="C225">
        <v>150563</v>
      </c>
      <c r="D225">
        <v>68848</v>
      </c>
      <c r="E225" s="8">
        <f t="shared" si="8"/>
        <v>0.45727037851264918</v>
      </c>
      <c r="F225" s="9">
        <v>81715</v>
      </c>
      <c r="G225" s="8">
        <f t="shared" si="9"/>
        <v>0.54272962148735082</v>
      </c>
    </row>
    <row r="226" spans="1:7">
      <c r="A226" t="s">
        <v>209</v>
      </c>
      <c r="C226">
        <v>71293</v>
      </c>
      <c r="D226">
        <v>36411</v>
      </c>
      <c r="E226" s="8">
        <f t="shared" si="8"/>
        <v>0.51072335292384952</v>
      </c>
      <c r="F226" s="9">
        <v>34882</v>
      </c>
      <c r="G226" s="8">
        <f t="shared" si="9"/>
        <v>0.48927664707615054</v>
      </c>
    </row>
    <row r="227" spans="1:7">
      <c r="A227" t="s">
        <v>210</v>
      </c>
      <c r="C227">
        <v>9445281</v>
      </c>
      <c r="D227">
        <v>4739038</v>
      </c>
      <c r="E227" s="8">
        <f t="shared" si="8"/>
        <v>0.50173605210898442</v>
      </c>
      <c r="F227">
        <v>4706243</v>
      </c>
      <c r="G227" s="8">
        <f t="shared" si="9"/>
        <v>0.49826394789101563</v>
      </c>
    </row>
    <row r="228" spans="1:7">
      <c r="A228" t="s">
        <v>211</v>
      </c>
      <c r="C228">
        <v>5744113</v>
      </c>
      <c r="D228">
        <v>2719371</v>
      </c>
      <c r="E228" s="8">
        <f t="shared" si="8"/>
        <v>0.47341878545913008</v>
      </c>
      <c r="F228">
        <v>3024742</v>
      </c>
      <c r="G228" s="8">
        <f t="shared" si="9"/>
        <v>0.52658121454086992</v>
      </c>
    </row>
    <row r="229" spans="1:7">
      <c r="A229" t="s">
        <v>212</v>
      </c>
      <c r="C229">
        <v>56462</v>
      </c>
      <c r="D229">
        <v>29885</v>
      </c>
      <c r="E229" s="8">
        <f t="shared" si="8"/>
        <v>0.52929403846835044</v>
      </c>
      <c r="F229">
        <v>26577</v>
      </c>
      <c r="G229" s="8">
        <f t="shared" si="9"/>
        <v>0.47070596153164962</v>
      </c>
    </row>
    <row r="230" spans="1:7">
      <c r="A230" t="s">
        <v>213</v>
      </c>
      <c r="C230">
        <v>102632</v>
      </c>
      <c r="D230">
        <v>50481</v>
      </c>
      <c r="E230" s="8">
        <f t="shared" si="8"/>
        <v>0.4918641359420064</v>
      </c>
      <c r="F230">
        <v>52151</v>
      </c>
      <c r="G230" s="8">
        <f t="shared" si="9"/>
        <v>0.5081358640579936</v>
      </c>
    </row>
    <row r="231" spans="1:7">
      <c r="A231" t="s">
        <v>214</v>
      </c>
      <c r="C231">
        <v>409905</v>
      </c>
      <c r="D231" s="6">
        <f>C231/2</f>
        <v>204952.5</v>
      </c>
      <c r="E231" s="5">
        <f t="shared" si="8"/>
        <v>0.5</v>
      </c>
      <c r="F231" s="6">
        <f>C231/2</f>
        <v>204952.5</v>
      </c>
      <c r="G231" s="5">
        <f t="shared" si="9"/>
        <v>0.5</v>
      </c>
    </row>
    <row r="232" spans="1:7">
      <c r="A232" t="s">
        <v>215</v>
      </c>
      <c r="C232">
        <v>11237196</v>
      </c>
      <c r="D232">
        <v>5496839</v>
      </c>
      <c r="E232" s="8">
        <f t="shared" si="8"/>
        <v>0.48916464569987034</v>
      </c>
      <c r="F232">
        <v>5740357</v>
      </c>
      <c r="G232" s="8">
        <f t="shared" si="9"/>
        <v>0.51083535430012972</v>
      </c>
    </row>
    <row r="233" spans="1:7">
      <c r="A233" t="s">
        <v>216</v>
      </c>
      <c r="C233">
        <v>8373750</v>
      </c>
      <c r="D233">
        <v>4039272</v>
      </c>
      <c r="E233" s="8">
        <f t="shared" si="8"/>
        <v>0.48237313031795792</v>
      </c>
      <c r="F233">
        <v>4334478</v>
      </c>
      <c r="G233" s="8">
        <f t="shared" si="9"/>
        <v>0.51762686968204208</v>
      </c>
    </row>
    <row r="234" spans="1:7">
      <c r="A234" t="s">
        <v>217</v>
      </c>
      <c r="C234">
        <v>6071200</v>
      </c>
      <c r="D234">
        <v>3000530</v>
      </c>
      <c r="E234" s="8">
        <f t="shared" si="8"/>
        <v>0.49422354723942546</v>
      </c>
      <c r="F234">
        <v>3070670</v>
      </c>
      <c r="G234" s="8">
        <f t="shared" si="9"/>
        <v>0.50577645276057448</v>
      </c>
    </row>
    <row r="235" spans="1:7">
      <c r="A235" t="s">
        <v>218</v>
      </c>
      <c r="C235">
        <v>2697983</v>
      </c>
      <c r="D235">
        <v>1334533</v>
      </c>
      <c r="E235" s="8">
        <f t="shared" si="8"/>
        <v>0.49464099662599803</v>
      </c>
      <c r="F235">
        <v>1363450</v>
      </c>
      <c r="G235" s="8">
        <f t="shared" si="9"/>
        <v>0.50535900337400197</v>
      </c>
    </row>
    <row r="236" spans="1:7">
      <c r="A236" t="s">
        <v>219</v>
      </c>
      <c r="C236">
        <v>400535</v>
      </c>
      <c r="D236" s="6">
        <f>C236/2</f>
        <v>200267.5</v>
      </c>
      <c r="E236" s="5">
        <f t="shared" si="8"/>
        <v>0.5</v>
      </c>
      <c r="F236" s="6">
        <f>C236/2</f>
        <v>200267.5</v>
      </c>
      <c r="G236" s="5">
        <f t="shared" si="9"/>
        <v>0.5</v>
      </c>
    </row>
    <row r="237" spans="1:7">
      <c r="A237" t="s">
        <v>220</v>
      </c>
      <c r="C237">
        <v>112336538</v>
      </c>
      <c r="D237">
        <v>54855231</v>
      </c>
      <c r="E237" s="8">
        <f t="shared" si="8"/>
        <v>0.48831156787117652</v>
      </c>
      <c r="F237">
        <v>57481307</v>
      </c>
      <c r="G237" s="8">
        <f t="shared" si="9"/>
        <v>0.51168843212882353</v>
      </c>
    </row>
    <row r="238" spans="1:7">
      <c r="A238" t="s">
        <v>221</v>
      </c>
      <c r="C238">
        <v>4922</v>
      </c>
      <c r="D238">
        <v>2546</v>
      </c>
      <c r="E238" s="8">
        <f t="shared" si="8"/>
        <v>0.51726940268183663</v>
      </c>
      <c r="F238">
        <v>2376</v>
      </c>
      <c r="G238" s="8">
        <f t="shared" si="9"/>
        <v>0.48273059731816337</v>
      </c>
    </row>
    <row r="239" spans="1:7">
      <c r="A239" t="s">
        <v>222</v>
      </c>
      <c r="C239">
        <v>5142098</v>
      </c>
      <c r="D239">
        <v>2534491</v>
      </c>
      <c r="E239" s="8">
        <f t="shared" si="8"/>
        <v>0.49289045055150643</v>
      </c>
      <c r="F239">
        <v>2607607</v>
      </c>
      <c r="G239" s="8">
        <f t="shared" si="9"/>
        <v>0.50710954944849362</v>
      </c>
    </row>
    <row r="240" spans="1:7">
      <c r="A240" t="s">
        <v>223</v>
      </c>
      <c r="C240">
        <v>3405813</v>
      </c>
      <c r="D240">
        <v>1712584</v>
      </c>
      <c r="E240" s="8">
        <f t="shared" si="8"/>
        <v>0.50284146545920172</v>
      </c>
      <c r="F240">
        <v>1693229</v>
      </c>
      <c r="G240" s="8">
        <f t="shared" si="9"/>
        <v>0.49715853454079834</v>
      </c>
    </row>
    <row r="241" spans="1:7">
      <c r="A241" t="s">
        <v>224</v>
      </c>
      <c r="C241">
        <v>3725789</v>
      </c>
      <c r="D241">
        <v>1785171</v>
      </c>
      <c r="E241" s="8">
        <f t="shared" si="8"/>
        <v>0.47913904947381614</v>
      </c>
      <c r="F241">
        <v>1940618</v>
      </c>
      <c r="G241" s="8">
        <f t="shared" si="9"/>
        <v>0.52086095052618386</v>
      </c>
    </row>
    <row r="242" spans="1:7">
      <c r="A242" t="s">
        <v>225</v>
      </c>
      <c r="C242">
        <v>45841</v>
      </c>
      <c r="D242">
        <v>22784</v>
      </c>
      <c r="E242" s="8">
        <f t="shared" si="8"/>
        <v>0.49702231626709714</v>
      </c>
      <c r="F242">
        <v>23057</v>
      </c>
      <c r="G242" s="8">
        <f t="shared" si="9"/>
        <v>0.50297768373290286</v>
      </c>
    </row>
    <row r="243" spans="1:7">
      <c r="A243" t="s">
        <v>226</v>
      </c>
      <c r="C243">
        <v>173720</v>
      </c>
      <c r="D243">
        <v>86595</v>
      </c>
      <c r="E243" s="8">
        <f t="shared" si="8"/>
        <v>0.4984745567580014</v>
      </c>
      <c r="F243">
        <v>87125</v>
      </c>
      <c r="G243" s="8">
        <f t="shared" si="9"/>
        <v>0.50152544324199866</v>
      </c>
    </row>
    <row r="244" spans="1:7">
      <c r="A244" t="s">
        <v>227</v>
      </c>
      <c r="C244" s="9">
        <v>6312</v>
      </c>
      <c r="D244" s="6">
        <f>C244/2</f>
        <v>3156</v>
      </c>
      <c r="E244" s="5">
        <f t="shared" si="8"/>
        <v>0.5</v>
      </c>
      <c r="F244" s="6">
        <f>C244/2</f>
        <v>3156</v>
      </c>
      <c r="G244" s="5">
        <f t="shared" si="9"/>
        <v>0.5</v>
      </c>
    </row>
    <row r="245" spans="1:7">
      <c r="A245" t="s">
        <v>228</v>
      </c>
      <c r="C245" s="9">
        <v>109022</v>
      </c>
      <c r="D245">
        <v>55456</v>
      </c>
      <c r="E245" s="8">
        <f t="shared" si="8"/>
        <v>0.50866797527104624</v>
      </c>
      <c r="F245">
        <v>53566</v>
      </c>
      <c r="G245" s="8">
        <f t="shared" si="9"/>
        <v>0.49133202472895376</v>
      </c>
    </row>
    <row r="246" spans="1:7">
      <c r="A246" t="s">
        <v>229</v>
      </c>
      <c r="C246" s="9">
        <v>9072</v>
      </c>
      <c r="D246" s="6">
        <f>C246/2</f>
        <v>4536</v>
      </c>
      <c r="E246" s="5">
        <f t="shared" si="8"/>
        <v>0.5</v>
      </c>
      <c r="F246" s="6">
        <f>C246/2</f>
        <v>4536</v>
      </c>
      <c r="G246" s="5">
        <f t="shared" si="9"/>
        <v>0.5</v>
      </c>
    </row>
    <row r="247" spans="1:7">
      <c r="A247" t="s">
        <v>230</v>
      </c>
      <c r="C247" s="9">
        <v>37630</v>
      </c>
      <c r="D247" s="6">
        <f>C247/2</f>
        <v>18815</v>
      </c>
      <c r="E247" s="5">
        <f t="shared" si="8"/>
        <v>0.5</v>
      </c>
      <c r="F247" s="6">
        <f>C247/2</f>
        <v>18815</v>
      </c>
      <c r="G247" s="5">
        <f t="shared" si="9"/>
        <v>0.5</v>
      </c>
    </row>
    <row r="248" spans="1:7">
      <c r="A248" t="s">
        <v>231</v>
      </c>
      <c r="C248" s="9">
        <v>1324699</v>
      </c>
      <c r="D248">
        <v>665119</v>
      </c>
      <c r="E248" s="8">
        <f t="shared" si="8"/>
        <v>0.50209066361490418</v>
      </c>
      <c r="F248">
        <v>659580</v>
      </c>
      <c r="G248" s="8">
        <f t="shared" si="9"/>
        <v>0.49790933638509577</v>
      </c>
    </row>
    <row r="249" spans="1:7">
      <c r="A249" t="s">
        <v>232</v>
      </c>
      <c r="C249">
        <v>31458</v>
      </c>
      <c r="D249">
        <v>16037</v>
      </c>
      <c r="E249" s="8">
        <f t="shared" si="8"/>
        <v>0.50979083222073873</v>
      </c>
      <c r="F249">
        <v>15421</v>
      </c>
      <c r="G249" s="8">
        <f t="shared" si="9"/>
        <v>0.49020916777926121</v>
      </c>
    </row>
    <row r="250" spans="1:7">
      <c r="A250" t="s">
        <v>233</v>
      </c>
      <c r="C250">
        <v>308745538</v>
      </c>
      <c r="D250">
        <v>151781326</v>
      </c>
      <c r="E250" s="8">
        <f t="shared" si="8"/>
        <v>0.49160654104740453</v>
      </c>
      <c r="F250">
        <v>156964212</v>
      </c>
      <c r="G250" s="8">
        <f t="shared" si="9"/>
        <v>0.50839345895259547</v>
      </c>
    </row>
    <row r="251" spans="1:7">
      <c r="A251" t="s">
        <v>234</v>
      </c>
      <c r="C251">
        <v>106405</v>
      </c>
      <c r="D251">
        <v>50854</v>
      </c>
      <c r="E251" s="8">
        <f t="shared" si="8"/>
        <v>0.4779286687655655</v>
      </c>
      <c r="F251">
        <v>55551</v>
      </c>
      <c r="G251" s="8">
        <f t="shared" si="9"/>
        <v>0.5220713312344345</v>
      </c>
    </row>
    <row r="253" spans="1:7">
      <c r="A253" t="s">
        <v>64</v>
      </c>
      <c r="C253">
        <f>SUM(C213:C251)</f>
        <v>530190515</v>
      </c>
      <c r="D253">
        <f>SUM(D213:D251)</f>
        <v>260232669</v>
      </c>
      <c r="E253" s="3">
        <f>D253/C253</f>
        <v>0.49082860148865542</v>
      </c>
      <c r="F253">
        <f>SUM(F213:F251)</f>
        <v>269957836</v>
      </c>
      <c r="G253" s="3">
        <f>F253/C253</f>
        <v>0.50917137965019987</v>
      </c>
    </row>
    <row r="256" spans="1:7">
      <c r="A256" t="s">
        <v>236</v>
      </c>
      <c r="C256" s="2">
        <f>C273/C277</f>
        <v>5.7711694970016561E-2</v>
      </c>
      <c r="D256" s="2">
        <f>D273/D277</f>
        <v>5.6448062865824836E-2</v>
      </c>
      <c r="F256" s="2">
        <f>F273/F277</f>
        <v>5.8987107528487751E-2</v>
      </c>
    </row>
    <row r="258" spans="1:7">
      <c r="A258" t="s">
        <v>237</v>
      </c>
      <c r="C258">
        <v>40117096</v>
      </c>
      <c r="D258">
        <v>19523766</v>
      </c>
      <c r="E258" s="3">
        <f>D258/C258</f>
        <v>0.48666947378244924</v>
      </c>
      <c r="F258">
        <v>20593330</v>
      </c>
      <c r="G258" s="3">
        <f>F258/C258</f>
        <v>0.51333052621755071</v>
      </c>
    </row>
    <row r="259" spans="1:7">
      <c r="A259" t="s">
        <v>238</v>
      </c>
      <c r="C259" s="9">
        <v>10389913</v>
      </c>
      <c r="D259" s="6">
        <f>C259/2</f>
        <v>5194956.5</v>
      </c>
      <c r="E259" s="5">
        <f t="shared" ref="E259:E271" si="10">D259/C259</f>
        <v>0.5</v>
      </c>
      <c r="F259" s="6">
        <f>C259/2</f>
        <v>5194956.5</v>
      </c>
      <c r="G259" s="5">
        <f t="shared" ref="G259:G271" si="11">F259/C259</f>
        <v>0.5</v>
      </c>
    </row>
    <row r="260" spans="1:7">
      <c r="A260" t="s">
        <v>239</v>
      </c>
      <c r="C260" s="9">
        <v>190755799</v>
      </c>
      <c r="D260">
        <v>93406990</v>
      </c>
      <c r="E260" s="3">
        <f t="shared" si="10"/>
        <v>0.48966789208856504</v>
      </c>
      <c r="F260">
        <v>97348809</v>
      </c>
      <c r="G260" s="3">
        <f t="shared" si="11"/>
        <v>0.51033210791143502</v>
      </c>
    </row>
    <row r="261" spans="1:7">
      <c r="A261" t="s">
        <v>240</v>
      </c>
      <c r="C261" s="9">
        <v>15116435</v>
      </c>
      <c r="D261">
        <v>7447695</v>
      </c>
      <c r="E261" s="3">
        <f t="shared" si="10"/>
        <v>0.49268858695849915</v>
      </c>
      <c r="F261">
        <v>7668740</v>
      </c>
      <c r="G261" s="3">
        <f t="shared" si="11"/>
        <v>0.50731141304150085</v>
      </c>
    </row>
    <row r="262" spans="1:7">
      <c r="A262" t="s">
        <v>241</v>
      </c>
      <c r="C262" s="9">
        <v>41468384</v>
      </c>
      <c r="D262">
        <v>20336117</v>
      </c>
      <c r="E262" s="3">
        <f t="shared" si="10"/>
        <v>0.49040051813931307</v>
      </c>
      <c r="F262">
        <v>21132267</v>
      </c>
      <c r="G262" s="3">
        <f t="shared" si="11"/>
        <v>0.50959948186068693</v>
      </c>
    </row>
    <row r="263" spans="1:7">
      <c r="A263" t="s">
        <v>242</v>
      </c>
      <c r="C263" s="9">
        <v>14483499</v>
      </c>
      <c r="D263">
        <v>7177683</v>
      </c>
      <c r="E263" s="3">
        <f t="shared" si="10"/>
        <v>0.49557658684548533</v>
      </c>
      <c r="F263">
        <v>7305816</v>
      </c>
      <c r="G263" s="3">
        <f t="shared" si="11"/>
        <v>0.50442341315451467</v>
      </c>
    </row>
    <row r="264" spans="1:7">
      <c r="A264" t="s">
        <v>243</v>
      </c>
      <c r="C264" s="9">
        <v>2955</v>
      </c>
      <c r="D264">
        <v>1569</v>
      </c>
      <c r="E264" s="3">
        <f t="shared" si="10"/>
        <v>0.53096446700507616</v>
      </c>
      <c r="F264">
        <v>1386</v>
      </c>
      <c r="G264" s="3">
        <f t="shared" si="11"/>
        <v>0.46903553299492384</v>
      </c>
    </row>
    <row r="265" spans="1:7">
      <c r="A265" t="s">
        <v>244</v>
      </c>
      <c r="C265" s="9">
        <v>231167</v>
      </c>
      <c r="D265" s="6">
        <f>C265/2</f>
        <v>115583.5</v>
      </c>
      <c r="E265" s="5">
        <f t="shared" si="10"/>
        <v>0.5</v>
      </c>
      <c r="F265" s="6">
        <f>C265/2</f>
        <v>115583.5</v>
      </c>
      <c r="G265" s="5">
        <f t="shared" si="11"/>
        <v>0.5</v>
      </c>
    </row>
    <row r="266" spans="1:7">
      <c r="A266" t="s">
        <v>245</v>
      </c>
      <c r="C266" s="9">
        <v>751223</v>
      </c>
      <c r="D266">
        <v>376034</v>
      </c>
      <c r="E266" s="3">
        <f t="shared" si="10"/>
        <v>0.50056241621995068</v>
      </c>
      <c r="F266">
        <v>375189</v>
      </c>
      <c r="G266" s="3">
        <f t="shared" si="11"/>
        <v>0.49943758378004932</v>
      </c>
    </row>
    <row r="267" spans="1:7">
      <c r="A267" t="s">
        <v>246</v>
      </c>
      <c r="C267" s="9">
        <v>5163198</v>
      </c>
      <c r="D267">
        <v>2603242</v>
      </c>
      <c r="E267" s="3">
        <f t="shared" si="10"/>
        <v>0.50419178191500691</v>
      </c>
      <c r="F267">
        <v>2559956</v>
      </c>
      <c r="G267" s="3">
        <f t="shared" si="11"/>
        <v>0.49580821808499304</v>
      </c>
    </row>
    <row r="268" spans="1:7">
      <c r="A268" t="s">
        <v>247</v>
      </c>
      <c r="C268" s="9">
        <v>27412157</v>
      </c>
      <c r="D268">
        <v>13622640</v>
      </c>
      <c r="E268" s="3">
        <f t="shared" si="10"/>
        <v>0.49695614978419977</v>
      </c>
      <c r="F268">
        <v>13789517</v>
      </c>
      <c r="G268" s="3">
        <f t="shared" si="11"/>
        <v>0.50304385021580023</v>
      </c>
    </row>
    <row r="269" spans="1:7">
      <c r="A269" t="s">
        <v>248</v>
      </c>
      <c r="C269" s="9">
        <v>534189</v>
      </c>
      <c r="D269" s="6">
        <f>C269/2</f>
        <v>267094.5</v>
      </c>
      <c r="E269" s="5">
        <f t="shared" si="10"/>
        <v>0.5</v>
      </c>
      <c r="F269" s="6">
        <f>C269/2</f>
        <v>267094.5</v>
      </c>
      <c r="G269" s="5">
        <f t="shared" si="11"/>
        <v>0.5</v>
      </c>
    </row>
    <row r="270" spans="1:7">
      <c r="A270" t="s">
        <v>249</v>
      </c>
      <c r="C270">
        <v>3286314</v>
      </c>
      <c r="D270">
        <v>1577725</v>
      </c>
      <c r="E270" s="3">
        <f t="shared" si="10"/>
        <v>0.48008954713396224</v>
      </c>
      <c r="F270">
        <v>1708481</v>
      </c>
      <c r="G270" s="3">
        <f t="shared" si="11"/>
        <v>0.51987758929913575</v>
      </c>
    </row>
    <row r="271" spans="1:7">
      <c r="A271" t="s">
        <v>250</v>
      </c>
      <c r="C271">
        <v>27227930</v>
      </c>
      <c r="D271">
        <v>13549752</v>
      </c>
      <c r="E271" s="3">
        <f t="shared" si="10"/>
        <v>0.49764164958555424</v>
      </c>
      <c r="F271">
        <v>13678178</v>
      </c>
      <c r="G271" s="3">
        <f t="shared" si="11"/>
        <v>0.50235835041444576</v>
      </c>
    </row>
    <row r="273" spans="1:7">
      <c r="A273" t="s">
        <v>64</v>
      </c>
      <c r="C273">
        <f>SUM(C258:C271)</f>
        <v>376940259</v>
      </c>
      <c r="D273">
        <f>SUM(D258:D271)</f>
        <v>185200847.5</v>
      </c>
      <c r="E273" s="3">
        <f>D273/C273</f>
        <v>0.49132679006303753</v>
      </c>
      <c r="F273">
        <f>SUM(F258:F271)</f>
        <v>191739303.5</v>
      </c>
      <c r="G273" s="3">
        <f>F273/C273</f>
        <v>0.50867292341941117</v>
      </c>
    </row>
    <row r="277" spans="1:7">
      <c r="A277" t="s">
        <v>251</v>
      </c>
      <c r="C277" s="1">
        <f>C273+C253+C208+C152+C95+C64</f>
        <v>6531436292</v>
      </c>
      <c r="D277" s="1">
        <f>D273+D253+D208+D152+D95+D64</f>
        <v>3280907051.5</v>
      </c>
      <c r="E277" s="3">
        <f>D277/C277</f>
        <v>0.50232550771697859</v>
      </c>
      <c r="F277">
        <f>F273+F253+F208+F152+F95+F64</f>
        <v>3250528997.5</v>
      </c>
      <c r="G277" s="3">
        <f>F277/C277</f>
        <v>0.49767445507834096</v>
      </c>
    </row>
    <row r="278" spans="1:7">
      <c r="C278" s="2">
        <f>C256+C211+C155+C98+C67+C2</f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Geluk</dc:creator>
  <cp:lastModifiedBy>Nicole Geluk</cp:lastModifiedBy>
  <cp:lastPrinted>2014-08-13T15:40:07Z</cp:lastPrinted>
  <dcterms:created xsi:type="dcterms:W3CDTF">2014-08-12T09:56:53Z</dcterms:created>
  <dcterms:modified xsi:type="dcterms:W3CDTF">2014-08-13T15:43:31Z</dcterms:modified>
</cp:coreProperties>
</file>